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firstSheet="2" activeTab="10"/>
  </bookViews>
  <sheets>
    <sheet name="19.1.1" sheetId="1" r:id="rId1"/>
    <sheet name="T19.1" sheetId="2" r:id="rId2"/>
    <sheet name="19.3.1" sheetId="3" r:id="rId3"/>
    <sheet name="T19.2" sheetId="4" r:id="rId4"/>
    <sheet name="Annexe" sheetId="5" r:id="rId5"/>
    <sheet name="T19.3" sheetId="6" r:id="rId6"/>
    <sheet name="T19.4" sheetId="7" r:id="rId7"/>
    <sheet name="Q&amp;P12" sheetId="8" r:id="rId8"/>
    <sheet name="Q&amp;P13" sheetId="9" r:id="rId9"/>
    <sheet name="T19.5" sheetId="10" r:id="rId10"/>
    <sheet name="T19.6" sheetId="11" r:id="rId11"/>
  </sheets>
  <definedNames/>
  <calcPr fullCalcOnLoad="1"/>
</workbook>
</file>

<file path=xl/sharedStrings.xml><?xml version="1.0" encoding="utf-8"?>
<sst xmlns="http://schemas.openxmlformats.org/spreadsheetml/2006/main" count="219" uniqueCount="171">
  <si>
    <t>Sauternes, SA. (bilan comptable, en millions)</t>
  </si>
  <si>
    <t>19.1.1</t>
  </si>
  <si>
    <t>500/1250 = 0,4</t>
  </si>
  <si>
    <t>750/1250 = 0,6</t>
  </si>
  <si>
    <t>Résultat avant impôts</t>
  </si>
  <si>
    <t>I.S à 35 %</t>
  </si>
  <si>
    <t>Résultat après impôts</t>
  </si>
  <si>
    <t>Presse à raisin perpétuelle (bilan en valeur de marché, en millions)</t>
  </si>
  <si>
    <r>
      <t>Coût de l’emprunt (</t>
    </r>
    <r>
      <rPr>
        <i/>
        <sz val="10"/>
        <rFont val="Times New Roman"/>
        <family val="1"/>
      </rPr>
      <t>r</t>
    </r>
    <r>
      <rPr>
        <i/>
        <vertAlign val="subscript"/>
        <sz val="10"/>
        <rFont val="Times New Roman"/>
        <family val="1"/>
      </rPr>
      <t>Dette</t>
    </r>
    <r>
      <rPr>
        <sz val="10"/>
        <rFont val="Times New Roman"/>
        <family val="1"/>
      </rPr>
      <t>)</t>
    </r>
  </si>
  <si>
    <r>
      <t>Coût des capitaux propres (</t>
    </r>
    <r>
      <rPr>
        <i/>
        <sz val="10"/>
        <rFont val="Times New Roman"/>
        <family val="1"/>
      </rPr>
      <t>r</t>
    </r>
    <r>
      <rPr>
        <i/>
        <vertAlign val="subscript"/>
        <sz val="10"/>
        <rFont val="Times New Roman"/>
        <family val="1"/>
      </rPr>
      <t>Capitaux propres</t>
    </r>
    <r>
      <rPr>
        <sz val="10"/>
        <rFont val="Times New Roman"/>
        <family val="1"/>
      </rPr>
      <t>)</t>
    </r>
  </si>
  <si>
    <r>
      <t>Taux marginal de l’impôt sur les sociétés (</t>
    </r>
    <r>
      <rPr>
        <i/>
        <sz val="10"/>
        <rFont val="Times New Roman"/>
        <family val="1"/>
      </rPr>
      <t>T</t>
    </r>
    <r>
      <rPr>
        <i/>
        <vertAlign val="subscript"/>
        <sz val="10"/>
        <rFont val="Times New Roman"/>
        <family val="1"/>
      </rPr>
      <t>société</t>
    </r>
    <r>
      <rPr>
        <sz val="10"/>
        <rFont val="Times New Roman"/>
        <family val="1"/>
      </rPr>
      <t xml:space="preserve">) </t>
    </r>
  </si>
  <si>
    <r>
      <t>Ratio d’endettement (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>)</t>
    </r>
  </si>
  <si>
    <r>
      <t>Ratio des capitaux propres (</t>
    </r>
    <r>
      <rPr>
        <i/>
        <sz val="10"/>
        <rFont val="Times New Roman"/>
        <family val="1"/>
      </rPr>
      <t>CP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V</t>
    </r>
    <r>
      <rPr>
        <sz val="10"/>
        <rFont val="Times New Roman"/>
        <family val="1"/>
      </rPr>
      <t>)</t>
    </r>
  </si>
  <si>
    <t xml:space="preserve">Valeur des actifs </t>
  </si>
  <si>
    <t>Capitaux propres</t>
  </si>
  <si>
    <t>Dettes</t>
  </si>
  <si>
    <t>Sauternes, SA. (valeur de marché, en millions)</t>
  </si>
  <si>
    <t>1,731 millions €</t>
  </si>
  <si>
    <t>1,125 millions €</t>
  </si>
  <si>
    <t>Valeur du projet</t>
  </si>
  <si>
    <t>Capitaux Propres</t>
  </si>
  <si>
    <t xml:space="preserve">Dettes </t>
  </si>
  <si>
    <t>Opportunités de croissance</t>
  </si>
  <si>
    <t>Immobilisations</t>
  </si>
  <si>
    <t>Actif circulant :</t>
  </si>
  <si>
    <t>stocks, créances clients, disponibilités</t>
  </si>
  <si>
    <t>Valeur de l’entreprise (V)</t>
  </si>
  <si>
    <t>Capitaux propres (CP)</t>
  </si>
  <si>
    <t>Obligations convertibles (OC)</t>
  </si>
  <si>
    <t>Dettes long terme (D)</t>
  </si>
  <si>
    <t>Passif circulant :</t>
  </si>
  <si>
    <t>dettes fournisseurs, autres dettes court terme</t>
  </si>
  <si>
    <t>BFR = actif circulant –dettes d’exploitation</t>
  </si>
  <si>
    <t>Capitaux propres (A)</t>
  </si>
  <si>
    <t>Dettes à long terme (D)</t>
  </si>
  <si>
    <t>Capitaux permanents (V)</t>
  </si>
  <si>
    <t>19.3.1</t>
  </si>
  <si>
    <t>Tableau 19.2 : Evaluation de la VANA de la société Périgord (millions d’euros)</t>
  </si>
  <si>
    <t>Année</t>
  </si>
  <si>
    <t>Cash-flows</t>
  </si>
  <si>
    <t>–5</t>
  </si>
  <si>
    <t>–105</t>
  </si>
  <si>
    <t>Avantage fiscal</t>
  </si>
  <si>
    <t>Cash-flow après impôts</t>
  </si>
  <si>
    <t>–3,25</t>
  </si>
  <si>
    <t>–103,25</t>
  </si>
  <si>
    <t>Année 0</t>
  </si>
  <si>
    <t>Année 1</t>
  </si>
  <si>
    <t>Cash-flow</t>
  </si>
  <si>
    <t>Taux d’amortissement</t>
  </si>
  <si>
    <t>Amortissement en milliers d’euros</t>
  </si>
  <si>
    <t>Annexe</t>
  </si>
  <si>
    <r>
      <t xml:space="preserve">Avantage fiscal au taux </t>
    </r>
    <r>
      <rPr>
        <i/>
        <sz val="10"/>
        <rFont val="Times New Roman"/>
        <family val="1"/>
      </rPr>
      <t>T</t>
    </r>
    <r>
      <rPr>
        <i/>
        <vertAlign val="subscript"/>
        <sz val="10"/>
        <rFont val="Times New Roman"/>
        <family val="1"/>
      </rPr>
      <t>société</t>
    </r>
    <r>
      <rPr>
        <sz val="10"/>
        <rFont val="Times New Roman"/>
        <family val="1"/>
      </rPr>
      <t> = 0,35 en milliers d’euros</t>
    </r>
  </si>
  <si>
    <t>Tableau 19.3 : Bilan de la société Addor Hôtels, SA. (en millions d’euros)</t>
  </si>
  <si>
    <t xml:space="preserve">Créances clients </t>
  </si>
  <si>
    <t xml:space="preserve">Biens immobiliers </t>
  </si>
  <si>
    <t>2 100</t>
  </si>
  <si>
    <t xml:space="preserve">Autres actifs </t>
  </si>
  <si>
    <t xml:space="preserve">Stocks </t>
  </si>
  <si>
    <t xml:space="preserve">Liquidités, VMP </t>
  </si>
  <si>
    <t xml:space="preserve">Actif circulant </t>
  </si>
  <si>
    <t xml:space="preserve">Total </t>
  </si>
  <si>
    <t>2 600</t>
  </si>
  <si>
    <t xml:space="preserve">Capitaux propres </t>
  </si>
  <si>
    <t xml:space="preserve">Dettes long terme </t>
  </si>
  <si>
    <t>1 800</t>
  </si>
  <si>
    <t xml:space="preserve">Dettes d’exploitation </t>
  </si>
  <si>
    <t xml:space="preserve">Dettes à court terme </t>
  </si>
  <si>
    <t xml:space="preserve">Passif circulant </t>
  </si>
  <si>
    <t>Tableau 19.4 : Bilan simplifié de la société Atitas-Solomon (les chiffres sont en milliers d’euros)</t>
  </si>
  <si>
    <t xml:space="preserve">Immobilisations </t>
  </si>
  <si>
    <t>302 000</t>
  </si>
  <si>
    <t>89 000</t>
  </si>
  <si>
    <t>125 000</t>
  </si>
  <si>
    <t>120 000</t>
  </si>
  <si>
    <t>1 500</t>
  </si>
  <si>
    <t>246 500</t>
  </si>
  <si>
    <t>637 500</t>
  </si>
  <si>
    <t>246 300</t>
  </si>
  <si>
    <t xml:space="preserve">Impôts différés </t>
  </si>
  <si>
    <t>45 000</t>
  </si>
  <si>
    <t>208 600</t>
  </si>
  <si>
    <t xml:space="preserve">Dettes fournisseurs </t>
  </si>
  <si>
    <t>62 000</t>
  </si>
  <si>
    <t xml:space="preserve">Dettes court terme </t>
  </si>
  <si>
    <t>75 600</t>
  </si>
  <si>
    <t>Passif circulant</t>
  </si>
  <si>
    <t>Bêtas :</t>
  </si>
  <si>
    <t>9 %</t>
  </si>
  <si>
    <t>Questions et Problèmes n°13</t>
  </si>
  <si>
    <r>
      <t>b</t>
    </r>
    <r>
      <rPr>
        <i/>
        <vertAlign val="subscript"/>
        <sz val="10"/>
        <rFont val="Times New Roman"/>
        <family val="1"/>
      </rPr>
      <t>Dette</t>
    </r>
    <r>
      <rPr>
        <sz val="10"/>
        <rFont val="Times New Roman"/>
        <family val="1"/>
      </rPr>
      <t> = 0,15, b</t>
    </r>
    <r>
      <rPr>
        <i/>
        <vertAlign val="subscript"/>
        <sz val="10"/>
        <rFont val="Times New Roman"/>
        <family val="1"/>
      </rPr>
      <t>Capitaux propres</t>
    </r>
    <r>
      <rPr>
        <sz val="10"/>
        <rFont val="Times New Roman"/>
        <family val="1"/>
      </rPr>
      <t> = 1,09</t>
    </r>
  </si>
  <si>
    <r>
      <t>Prime de risque de marché attendue (</t>
    </r>
    <r>
      <rPr>
        <i/>
        <sz val="10"/>
        <rFont val="Times New Roman"/>
        <family val="1"/>
      </rPr>
      <t>r</t>
    </r>
    <r>
      <rPr>
        <i/>
        <vertAlign val="subscript"/>
        <sz val="10"/>
        <rFont val="Times New Roman"/>
        <family val="1"/>
      </rPr>
      <t>m –</t>
    </r>
    <r>
      <rPr>
        <i/>
        <sz val="10"/>
        <rFont val="Times New Roman"/>
        <family val="1"/>
      </rPr>
      <t>r</t>
    </r>
    <r>
      <rPr>
        <i/>
        <vertAlign val="subscript"/>
        <sz val="10"/>
        <rFont val="Times New Roman"/>
        <family val="1"/>
      </rPr>
      <t>f</t>
    </r>
    <r>
      <rPr>
        <sz val="10"/>
        <rFont val="Times New Roman"/>
        <family val="1"/>
      </rPr>
      <t>) :</t>
    </r>
  </si>
  <si>
    <r>
      <t>Taux d’intérêt sans risque (</t>
    </r>
    <r>
      <rPr>
        <i/>
        <sz val="10"/>
        <rFont val="Times New Roman"/>
        <family val="1"/>
      </rPr>
      <t>r</t>
    </r>
    <r>
      <rPr>
        <i/>
        <vertAlign val="subscript"/>
        <sz val="10"/>
        <rFont val="Times New Roman"/>
        <family val="1"/>
      </rPr>
      <t>f</t>
    </r>
    <r>
      <rPr>
        <sz val="10"/>
        <rFont val="Times New Roman"/>
        <family val="1"/>
      </rPr>
      <t>) :</t>
    </r>
  </si>
  <si>
    <t>Questions et Problèmes n°12</t>
  </si>
  <si>
    <t xml:space="preserve">Nombre d’actions en circulation (N) : </t>
  </si>
  <si>
    <t>256,2 millions</t>
  </si>
  <si>
    <t>Cours de chaque action (C), fin de l’année :</t>
  </si>
  <si>
    <t>3,5 %</t>
  </si>
  <si>
    <t>5,8 %</t>
  </si>
  <si>
    <t xml:space="preserve">Taux de la dette long terme : </t>
  </si>
  <si>
    <t>7,4 % ( nouvelles émissions de Pétroles Landais)</t>
  </si>
  <si>
    <t xml:space="preserve">Taux d’imposition : </t>
  </si>
  <si>
    <t>35 %</t>
  </si>
  <si>
    <t>Taux d’intérêts:</t>
  </si>
  <si>
    <t xml:space="preserve">      Billets de trésorerie :</t>
  </si>
  <si>
    <t xml:space="preserve">     Obligations du Trésor à 20 ans :</t>
  </si>
  <si>
    <t xml:space="preserve">Bêta obtenu à partir de rendement des 60 derniers mois : </t>
  </si>
  <si>
    <t>Tableau 19.5 : Bilan simplifié de la société Pétroles Landais, 2003 (en millions d’euros)</t>
  </si>
  <si>
    <t>15 124</t>
  </si>
  <si>
    <t xml:space="preserve">Autres actifs immobilisés </t>
  </si>
  <si>
    <t>3 428</t>
  </si>
  <si>
    <t>2 202</t>
  </si>
  <si>
    <t>20 754</t>
  </si>
  <si>
    <t>7 052</t>
  </si>
  <si>
    <t>6 268</t>
  </si>
  <si>
    <t>2 144</t>
  </si>
  <si>
    <t xml:space="preserve">Autres dettes </t>
  </si>
  <si>
    <t>2 510</t>
  </si>
  <si>
    <t>2 780</t>
  </si>
  <si>
    <t>Tableau 19.6 : Cashflows attendus de Chiara Corp ( en milliers d'euros)</t>
  </si>
  <si>
    <t>Dernière année</t>
  </si>
  <si>
    <t>1. Chiffre d'affaires</t>
  </si>
  <si>
    <t>2. Coût des produits vendus</t>
  </si>
  <si>
    <t>3. EBITDA (1-2)</t>
  </si>
  <si>
    <t>4. Amortissement</t>
  </si>
  <si>
    <t>5. Résultat courant avant impôt (EBIT) (3-4)</t>
  </si>
  <si>
    <t>6. Impôt</t>
  </si>
  <si>
    <t>7. Résultat après impôt (5-6)</t>
  </si>
  <si>
    <t>8. Actif immobilisé</t>
  </si>
  <si>
    <t>9. Variation du BFR</t>
  </si>
  <si>
    <t>10. Free Cash flow (7+4-8-9)</t>
  </si>
  <si>
    <t>VA de la Valeur Terminale</t>
  </si>
  <si>
    <t>VA de l'entreprise</t>
  </si>
  <si>
    <t>Hypothèses:</t>
  </si>
  <si>
    <t>Croissance du CA (%)</t>
  </si>
  <si>
    <t>Coût (% du CA)</t>
  </si>
  <si>
    <t>BFR (% du CA)</t>
  </si>
  <si>
    <t>Actif immobilisé net (% du CA)</t>
  </si>
  <si>
    <t>Ammortissement (% de l'actif immobilisé net)</t>
  </si>
  <si>
    <t>Taux impôt (%)</t>
  </si>
  <si>
    <t>WACC (%)</t>
  </si>
  <si>
    <t>Taux de croissance à l'infini (%)</t>
  </si>
  <si>
    <t>Actif immobilisé et BFR</t>
  </si>
  <si>
    <t>Actif immobilisé brut</t>
  </si>
  <si>
    <t>Moins l'amortissement total</t>
  </si>
  <si>
    <t>Actif immobilisé net</t>
  </si>
  <si>
    <t>BFR net</t>
  </si>
  <si>
    <t>(Valeur Terminale en année 6)</t>
  </si>
  <si>
    <t>Tableau 19.1 : Cash flows prévisionnels et de valeur d’entreprise pour la société Périgord (millions d’euros)</t>
  </si>
  <si>
    <t>Free Cash Flows</t>
  </si>
  <si>
    <t>VA des Free Cash Flows, années de 1 à 6</t>
  </si>
  <si>
    <t>Dette</t>
  </si>
  <si>
    <t>Intérêts</t>
  </si>
  <si>
    <t>Economie d'impôt</t>
  </si>
  <si>
    <t>VA de l'économie d'impôt</t>
  </si>
  <si>
    <t>VANA</t>
  </si>
  <si>
    <t>Taux d'impôt (%)</t>
  </si>
  <si>
    <t>Coût d'opportunité du capital (%)</t>
  </si>
  <si>
    <t>Taux d'intérêt (années de 1 à 6) (%)</t>
  </si>
  <si>
    <t xml:space="preserve">WACC (pour actualiser la Valeur Terminale) (%) </t>
  </si>
  <si>
    <t>Service de la dette après impôt</t>
  </si>
  <si>
    <t>Prévisionnel</t>
  </si>
  <si>
    <t>Valeur terminale à l'année 6</t>
  </si>
  <si>
    <t>3. Autres coûts</t>
  </si>
  <si>
    <t>4. EBITDA (1-2-3)</t>
  </si>
  <si>
    <t>5. Amortissement</t>
  </si>
  <si>
    <t>6. Résultat courant avant impôt (EBIT) (4-5)</t>
  </si>
  <si>
    <t>7. Impôt (35%)</t>
  </si>
  <si>
    <t>8. Résultat après impôt (6-7)</t>
  </si>
  <si>
    <t>10. Investissement (variation dans l'actif immobilisé brut)</t>
  </si>
  <si>
    <t>Historique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</si>
</sst>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7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vertical="top" wrapText="1"/>
    </xf>
    <xf numFmtId="6" fontId="1" fillId="2" borderId="0" xfId="0" applyNumberFormat="1" applyFont="1" applyFill="1" applyBorder="1" applyAlignment="1">
      <alignment horizontal="left" vertical="top" wrapText="1"/>
    </xf>
    <xf numFmtId="6" fontId="1" fillId="2" borderId="0" xfId="0" applyNumberFormat="1" applyFont="1" applyFill="1" applyBorder="1" applyAlignment="1">
      <alignment horizontal="right" vertical="top" wrapText="1"/>
    </xf>
    <xf numFmtId="6" fontId="1" fillId="2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6" fontId="1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8" fontId="1" fillId="2" borderId="0" xfId="0" applyNumberFormat="1" applyFont="1" applyFill="1" applyBorder="1" applyAlignment="1">
      <alignment horizontal="justify" vertical="top" wrapText="1"/>
    </xf>
    <xf numFmtId="8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justify" vertical="top" wrapText="1"/>
    </xf>
    <xf numFmtId="8" fontId="1" fillId="2" borderId="1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justify" vertical="top" wrapText="1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6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8" fontId="1" fillId="2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 vertical="top" wrapText="1"/>
    </xf>
    <xf numFmtId="2" fontId="1" fillId="2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0" fontId="5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5">
      <selection activeCell="A30" sqref="A30:F30"/>
    </sheetView>
  </sheetViews>
  <sheetFormatPr defaultColWidth="11.421875" defaultRowHeight="12.75"/>
  <cols>
    <col min="1" max="1" width="19.140625" style="1" customWidth="1"/>
    <col min="2" max="2" width="6.8515625" style="1" customWidth="1"/>
    <col min="3" max="3" width="4.7109375" style="1" customWidth="1"/>
    <col min="4" max="4" width="14.28125" style="1" customWidth="1"/>
    <col min="5" max="5" width="5.8515625" style="1" customWidth="1"/>
    <col min="6" max="6" width="5.57421875" style="1" customWidth="1"/>
    <col min="7" max="16384" width="11.421875" style="1" customWidth="1"/>
  </cols>
  <sheetData>
    <row r="1" ht="12.75">
      <c r="A1" s="11" t="s">
        <v>1</v>
      </c>
    </row>
    <row r="5" spans="1:6" ht="12.75">
      <c r="A5" s="31" t="s">
        <v>0</v>
      </c>
      <c r="B5" s="31"/>
      <c r="C5" s="31"/>
      <c r="D5" s="31"/>
      <c r="E5" s="31"/>
      <c r="F5" s="31"/>
    </row>
    <row r="6" spans="1:5" ht="12.75">
      <c r="A6" s="3" t="s">
        <v>13</v>
      </c>
      <c r="B6" s="7">
        <v>1000</v>
      </c>
      <c r="D6" s="3" t="s">
        <v>14</v>
      </c>
      <c r="E6" s="8">
        <v>500</v>
      </c>
    </row>
    <row r="7" spans="1:5" ht="12.75">
      <c r="A7" s="6"/>
      <c r="B7" s="9"/>
      <c r="D7" s="2" t="s">
        <v>15</v>
      </c>
      <c r="E7" s="10">
        <v>500</v>
      </c>
    </row>
    <row r="8" spans="1:5" ht="12.75">
      <c r="A8" s="3"/>
      <c r="B8" s="7">
        <v>1000</v>
      </c>
      <c r="C8" s="2"/>
      <c r="D8" s="2"/>
      <c r="E8" s="7">
        <v>1000</v>
      </c>
    </row>
    <row r="9" spans="1:5" ht="12.75">
      <c r="A9" s="3"/>
      <c r="B9" s="3"/>
      <c r="C9" s="2"/>
      <c r="D9" s="2"/>
      <c r="E9" s="2"/>
    </row>
    <row r="10" spans="1:6" ht="12.75">
      <c r="A10" s="31" t="s">
        <v>16</v>
      </c>
      <c r="B10" s="31"/>
      <c r="C10" s="31"/>
      <c r="D10" s="31"/>
      <c r="E10" s="31"/>
      <c r="F10" s="31"/>
    </row>
    <row r="11" spans="1:5" ht="12.75">
      <c r="A11" s="3" t="s">
        <v>13</v>
      </c>
      <c r="B11" s="7">
        <v>1250</v>
      </c>
      <c r="D11" s="3" t="s">
        <v>14</v>
      </c>
      <c r="E11" s="8">
        <v>500</v>
      </c>
    </row>
    <row r="12" spans="1:5" ht="12.75">
      <c r="A12" s="6"/>
      <c r="B12" s="9"/>
      <c r="D12" s="2" t="s">
        <v>15</v>
      </c>
      <c r="E12" s="10">
        <v>750</v>
      </c>
    </row>
    <row r="13" spans="1:5" ht="12.75">
      <c r="A13" s="3"/>
      <c r="B13" s="7">
        <v>1250</v>
      </c>
      <c r="C13" s="2"/>
      <c r="D13" s="2"/>
      <c r="E13" s="7">
        <v>1250</v>
      </c>
    </row>
    <row r="17" spans="1:6" ht="14.25">
      <c r="A17" s="34" t="s">
        <v>8</v>
      </c>
      <c r="B17" s="34"/>
      <c r="C17" s="34"/>
      <c r="D17" s="34"/>
      <c r="E17" s="33">
        <v>0.06</v>
      </c>
      <c r="F17" s="33"/>
    </row>
    <row r="18" spans="1:6" ht="12.75">
      <c r="A18" s="32" t="s">
        <v>9</v>
      </c>
      <c r="B18" s="32"/>
      <c r="C18" s="32"/>
      <c r="D18" s="32"/>
      <c r="E18" s="33">
        <v>0.124</v>
      </c>
      <c r="F18" s="33"/>
    </row>
    <row r="19" spans="1:6" ht="12.75">
      <c r="A19" s="32" t="s">
        <v>10</v>
      </c>
      <c r="B19" s="32"/>
      <c r="C19" s="32"/>
      <c r="D19" s="32"/>
      <c r="E19" s="33">
        <v>0.35</v>
      </c>
      <c r="F19" s="33"/>
    </row>
    <row r="20" spans="1:6" ht="12.75">
      <c r="A20" s="34" t="s">
        <v>11</v>
      </c>
      <c r="B20" s="34"/>
      <c r="C20" s="34"/>
      <c r="D20" s="34"/>
      <c r="E20" s="33" t="s">
        <v>2</v>
      </c>
      <c r="F20" s="33"/>
    </row>
    <row r="21" spans="1:6" ht="12.75">
      <c r="A21" s="34" t="s">
        <v>12</v>
      </c>
      <c r="B21" s="34"/>
      <c r="C21" s="34"/>
      <c r="D21" s="34"/>
      <c r="E21" s="33" t="s">
        <v>3</v>
      </c>
      <c r="F21" s="33"/>
    </row>
    <row r="22" spans="1:5" ht="12.75">
      <c r="A22" s="12"/>
      <c r="B22" s="12"/>
      <c r="C22" s="12"/>
      <c r="D22" s="12"/>
      <c r="E22" s="12"/>
    </row>
    <row r="23" spans="1:5" ht="12.75">
      <c r="A23" s="12"/>
      <c r="B23" s="12"/>
      <c r="C23" s="12"/>
      <c r="D23" s="12"/>
      <c r="E23" s="12"/>
    </row>
    <row r="24" spans="1:5" ht="12.75">
      <c r="A24" s="12" t="s">
        <v>4</v>
      </c>
      <c r="B24" s="33" t="s">
        <v>17</v>
      </c>
      <c r="C24" s="33"/>
      <c r="D24" s="12"/>
      <c r="E24" s="12"/>
    </row>
    <row r="25" spans="1:5" ht="12.75">
      <c r="A25" s="12" t="s">
        <v>5</v>
      </c>
      <c r="B25" s="35">
        <v>0.606</v>
      </c>
      <c r="C25" s="35"/>
      <c r="D25" s="12"/>
      <c r="E25" s="12"/>
    </row>
    <row r="26" spans="1:5" ht="12.75">
      <c r="A26" s="12" t="s">
        <v>6</v>
      </c>
      <c r="B26" s="33" t="s">
        <v>18</v>
      </c>
      <c r="C26" s="33"/>
      <c r="D26" s="12"/>
      <c r="E26" s="12"/>
    </row>
    <row r="27" spans="1:5" ht="12.75">
      <c r="A27" s="12"/>
      <c r="B27" s="12"/>
      <c r="C27" s="12"/>
      <c r="D27" s="12"/>
      <c r="E27" s="12"/>
    </row>
    <row r="30" spans="1:6" ht="12.75">
      <c r="A30" s="31" t="s">
        <v>7</v>
      </c>
      <c r="B30" s="31"/>
      <c r="C30" s="31"/>
      <c r="D30" s="31"/>
      <c r="E30" s="31"/>
      <c r="F30" s="31"/>
    </row>
    <row r="31" spans="1:6" ht="12.75">
      <c r="A31" s="4" t="s">
        <v>19</v>
      </c>
      <c r="B31" s="15">
        <v>12.5</v>
      </c>
      <c r="D31" s="1" t="s">
        <v>20</v>
      </c>
      <c r="E31" s="16">
        <v>7.5</v>
      </c>
      <c r="F31" s="16"/>
    </row>
    <row r="32" spans="1:5" ht="12.75">
      <c r="A32" s="4"/>
      <c r="B32" s="17"/>
      <c r="D32" s="1" t="s">
        <v>21</v>
      </c>
      <c r="E32" s="18">
        <v>5</v>
      </c>
    </row>
    <row r="33" spans="1:5" ht="12.75">
      <c r="A33" s="5"/>
      <c r="B33" s="15">
        <v>12.5</v>
      </c>
      <c r="E33" s="15">
        <v>12.5</v>
      </c>
    </row>
  </sheetData>
  <mergeCells count="16">
    <mergeCell ref="A30:F30"/>
    <mergeCell ref="B24:C24"/>
    <mergeCell ref="B25:C25"/>
    <mergeCell ref="B26:C26"/>
    <mergeCell ref="E21:F21"/>
    <mergeCell ref="A20:D20"/>
    <mergeCell ref="A21:D21"/>
    <mergeCell ref="A17:D17"/>
    <mergeCell ref="E17:F17"/>
    <mergeCell ref="E18:F18"/>
    <mergeCell ref="E19:F19"/>
    <mergeCell ref="E20:F20"/>
    <mergeCell ref="A5:F5"/>
    <mergeCell ref="A10:F10"/>
    <mergeCell ref="A18:D18"/>
    <mergeCell ref="A19:D19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G27" sqref="G27"/>
    </sheetView>
  </sheetViews>
  <sheetFormatPr defaultColWidth="11.421875" defaultRowHeight="12.75"/>
  <cols>
    <col min="1" max="1" width="23.8515625" style="1" customWidth="1"/>
    <col min="2" max="2" width="7.28125" style="1" customWidth="1"/>
    <col min="3" max="3" width="3.00390625" style="1" customWidth="1"/>
    <col min="4" max="4" width="20.421875" style="1" customWidth="1"/>
    <col min="5" max="5" width="8.00390625" style="1" customWidth="1"/>
    <col min="6" max="6" width="16.57421875" style="1" customWidth="1"/>
    <col min="7" max="16384" width="11.421875" style="1" customWidth="1"/>
  </cols>
  <sheetData>
    <row r="1" ht="12.75">
      <c r="A1" s="25" t="s">
        <v>107</v>
      </c>
    </row>
    <row r="5" spans="1:5" ht="12.75">
      <c r="A5" s="5" t="s">
        <v>70</v>
      </c>
      <c r="B5" s="13" t="s">
        <v>108</v>
      </c>
      <c r="D5" s="5" t="s">
        <v>63</v>
      </c>
      <c r="E5" s="13" t="s">
        <v>113</v>
      </c>
    </row>
    <row r="6" spans="1:5" ht="12.75">
      <c r="A6" s="5" t="s">
        <v>109</v>
      </c>
      <c r="B6" s="13" t="s">
        <v>110</v>
      </c>
      <c r="D6" s="5" t="s">
        <v>79</v>
      </c>
      <c r="E6" s="13" t="s">
        <v>115</v>
      </c>
    </row>
    <row r="7" spans="2:5" ht="12.75">
      <c r="B7" s="13"/>
      <c r="D7" s="5" t="s">
        <v>64</v>
      </c>
      <c r="E7" s="13" t="s">
        <v>114</v>
      </c>
    </row>
    <row r="8" spans="1:5" ht="12.75">
      <c r="A8" s="5" t="s">
        <v>60</v>
      </c>
      <c r="B8" s="13" t="s">
        <v>111</v>
      </c>
      <c r="D8" s="5" t="s">
        <v>116</v>
      </c>
      <c r="E8" s="13" t="s">
        <v>117</v>
      </c>
    </row>
    <row r="9" spans="1:5" ht="12.75">
      <c r="A9" s="5"/>
      <c r="B9" s="26"/>
      <c r="D9" s="5" t="s">
        <v>68</v>
      </c>
      <c r="E9" s="26" t="s">
        <v>118</v>
      </c>
    </row>
    <row r="10" spans="1:5" ht="12.75">
      <c r="A10" s="5" t="s">
        <v>61</v>
      </c>
      <c r="B10" s="13" t="s">
        <v>112</v>
      </c>
      <c r="D10" s="5" t="s">
        <v>61</v>
      </c>
      <c r="E10" s="13" t="s">
        <v>112</v>
      </c>
    </row>
    <row r="11" spans="1:4" ht="12.75">
      <c r="A11" s="5"/>
      <c r="D11" s="5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F21" sqref="F21"/>
    </sheetView>
  </sheetViews>
  <sheetFormatPr defaultColWidth="11.421875" defaultRowHeight="12.75"/>
  <cols>
    <col min="1" max="2" width="11.421875" style="1" customWidth="1"/>
    <col min="3" max="3" width="21.57421875" style="1" customWidth="1"/>
    <col min="4" max="4" width="11.7109375" style="1" customWidth="1"/>
    <col min="5" max="16384" width="11.421875" style="1" customWidth="1"/>
  </cols>
  <sheetData>
    <row r="1" ht="12.75">
      <c r="A1" s="11" t="s">
        <v>119</v>
      </c>
    </row>
    <row r="4" spans="4:11" ht="12.75">
      <c r="D4" s="31" t="s">
        <v>170</v>
      </c>
      <c r="E4" s="31"/>
      <c r="F4" s="31"/>
      <c r="G4" s="31" t="s">
        <v>161</v>
      </c>
      <c r="H4" s="31"/>
      <c r="I4" s="31"/>
      <c r="J4" s="31"/>
      <c r="K4" s="31"/>
    </row>
    <row r="5" spans="4:11" ht="12.75">
      <c r="D5" s="42">
        <v>-2</v>
      </c>
      <c r="E5" s="42">
        <v>-1</v>
      </c>
      <c r="F5" s="42">
        <v>0</v>
      </c>
      <c r="G5" s="42">
        <v>1</v>
      </c>
      <c r="H5" s="42">
        <v>2</v>
      </c>
      <c r="I5" s="42">
        <v>3</v>
      </c>
      <c r="J5" s="42">
        <v>4</v>
      </c>
      <c r="K5" s="42">
        <v>5</v>
      </c>
    </row>
    <row r="7" spans="1:11" ht="12.75">
      <c r="A7" s="20" t="s">
        <v>121</v>
      </c>
      <c r="D7" s="1">
        <v>35.348</v>
      </c>
      <c r="E7" s="1">
        <v>39.357</v>
      </c>
      <c r="F7" s="1">
        <v>40.123</v>
      </c>
      <c r="G7" s="1">
        <v>36.351</v>
      </c>
      <c r="H7" s="1">
        <v>30.155</v>
      </c>
      <c r="I7" s="1">
        <v>28.345</v>
      </c>
      <c r="J7" s="1">
        <v>29.982</v>
      </c>
      <c r="K7" s="1">
        <v>30.45</v>
      </c>
    </row>
    <row r="8" spans="1:11" ht="12.75">
      <c r="A8" s="20" t="s">
        <v>122</v>
      </c>
      <c r="D8" s="1">
        <v>17.834</v>
      </c>
      <c r="E8" s="1">
        <v>18.564</v>
      </c>
      <c r="F8" s="1">
        <v>22.879</v>
      </c>
      <c r="G8" s="1">
        <v>21.678</v>
      </c>
      <c r="H8" s="1">
        <v>17.56</v>
      </c>
      <c r="I8" s="1">
        <v>16.456</v>
      </c>
      <c r="J8" s="1">
        <v>15.631</v>
      </c>
      <c r="K8" s="1">
        <v>14.987</v>
      </c>
    </row>
    <row r="9" spans="1:11" ht="12.75">
      <c r="A9" s="20" t="s">
        <v>163</v>
      </c>
      <c r="D9" s="1">
        <v>6.968</v>
      </c>
      <c r="E9" s="1">
        <v>7.645</v>
      </c>
      <c r="F9" s="1">
        <v>8.025</v>
      </c>
      <c r="G9" s="1">
        <v>6.797</v>
      </c>
      <c r="H9" s="1">
        <v>5.078</v>
      </c>
      <c r="I9" s="1">
        <v>4.678</v>
      </c>
      <c r="J9" s="1">
        <v>4.987</v>
      </c>
      <c r="K9" s="1">
        <v>5.134</v>
      </c>
    </row>
    <row r="10" spans="1:11" ht="12.75">
      <c r="A10" s="20" t="s">
        <v>164</v>
      </c>
      <c r="D10" s="1">
        <f>D7-D8-D9</f>
        <v>10.546</v>
      </c>
      <c r="E10" s="1">
        <f aca="true" t="shared" si="0" ref="E10:K10">E7-E8-E9</f>
        <v>13.148</v>
      </c>
      <c r="F10" s="1">
        <f t="shared" si="0"/>
        <v>9.218999999999996</v>
      </c>
      <c r="G10" s="1">
        <f t="shared" si="0"/>
        <v>7.875999999999999</v>
      </c>
      <c r="H10" s="1">
        <f t="shared" si="0"/>
        <v>7.517000000000002</v>
      </c>
      <c r="I10" s="1">
        <f t="shared" si="0"/>
        <v>7.210999999999999</v>
      </c>
      <c r="J10" s="1">
        <f t="shared" si="0"/>
        <v>9.363999999999999</v>
      </c>
      <c r="K10" s="1">
        <f t="shared" si="0"/>
        <v>10.328999999999999</v>
      </c>
    </row>
    <row r="11" spans="1:11" ht="12.75">
      <c r="A11" s="20" t="s">
        <v>165</v>
      </c>
      <c r="D11" s="1">
        <v>5.671</v>
      </c>
      <c r="E11" s="1">
        <v>5.745</v>
      </c>
      <c r="F11" s="1">
        <v>5.678</v>
      </c>
      <c r="G11" s="1">
        <v>5.89</v>
      </c>
      <c r="H11" s="1">
        <v>5.67</v>
      </c>
      <c r="I11" s="1">
        <v>5.908</v>
      </c>
      <c r="J11" s="1">
        <v>6.107</v>
      </c>
      <c r="K11" s="1">
        <v>5.908</v>
      </c>
    </row>
    <row r="12" spans="1:11" ht="12.75">
      <c r="A12" s="20" t="s">
        <v>166</v>
      </c>
      <c r="D12" s="1">
        <f>D10-D11</f>
        <v>4.874999999999999</v>
      </c>
      <c r="E12" s="1">
        <f aca="true" t="shared" si="1" ref="E12:K12">E10-E11</f>
        <v>7.403</v>
      </c>
      <c r="F12" s="1">
        <f t="shared" si="1"/>
        <v>3.540999999999996</v>
      </c>
      <c r="G12" s="1">
        <f t="shared" si="1"/>
        <v>1.9859999999999989</v>
      </c>
      <c r="H12" s="1">
        <f t="shared" si="1"/>
        <v>1.8470000000000022</v>
      </c>
      <c r="I12" s="1">
        <f t="shared" si="1"/>
        <v>1.302999999999999</v>
      </c>
      <c r="J12" s="1">
        <f t="shared" si="1"/>
        <v>3.256999999999999</v>
      </c>
      <c r="K12" s="1">
        <f t="shared" si="1"/>
        <v>4.4209999999999985</v>
      </c>
    </row>
    <row r="13" spans="1:11" ht="12.75">
      <c r="A13" s="20" t="s">
        <v>167</v>
      </c>
      <c r="D13" s="1">
        <v>1.706</v>
      </c>
      <c r="E13" s="1">
        <v>2.591</v>
      </c>
      <c r="F13" s="1">
        <v>1.239</v>
      </c>
      <c r="G13" s="1">
        <v>0.695</v>
      </c>
      <c r="H13" s="1">
        <v>0.646</v>
      </c>
      <c r="I13" s="1">
        <v>0.455</v>
      </c>
      <c r="J13" s="1">
        <v>1.14</v>
      </c>
      <c r="K13" s="1">
        <v>1.547</v>
      </c>
    </row>
    <row r="14" spans="1:11" ht="12.75">
      <c r="A14" s="20" t="s">
        <v>168</v>
      </c>
      <c r="D14" s="1">
        <f>D12-D13</f>
        <v>3.168999999999999</v>
      </c>
      <c r="E14" s="1">
        <f aca="true" t="shared" si="2" ref="E14:K14">E12-E13</f>
        <v>4.811999999999999</v>
      </c>
      <c r="F14" s="1">
        <f t="shared" si="2"/>
        <v>2.301999999999996</v>
      </c>
      <c r="G14" s="1">
        <f>G12-G13</f>
        <v>1.290999999999999</v>
      </c>
      <c r="H14" s="1">
        <f t="shared" si="2"/>
        <v>1.2010000000000023</v>
      </c>
      <c r="I14" s="1">
        <f t="shared" si="2"/>
        <v>0.847999999999999</v>
      </c>
      <c r="J14" s="1">
        <f t="shared" si="2"/>
        <v>2.116999999999999</v>
      </c>
      <c r="K14" s="1">
        <f t="shared" si="2"/>
        <v>2.8739999999999988</v>
      </c>
    </row>
    <row r="15" spans="1:11" ht="12.75">
      <c r="A15" s="1" t="s">
        <v>129</v>
      </c>
      <c r="D15" s="1">
        <v>325</v>
      </c>
      <c r="E15" s="1">
        <v>566</v>
      </c>
      <c r="F15" s="1">
        <v>784</v>
      </c>
      <c r="G15" s="1">
        <v>-54</v>
      </c>
      <c r="H15" s="1">
        <v>-342</v>
      </c>
      <c r="I15" s="1">
        <v>-245</v>
      </c>
      <c r="J15" s="1">
        <v>127</v>
      </c>
      <c r="K15" s="1">
        <v>235</v>
      </c>
    </row>
    <row r="16" spans="1:11" ht="12.75">
      <c r="A16" s="1" t="s">
        <v>169</v>
      </c>
      <c r="D16" s="1">
        <v>5.235</v>
      </c>
      <c r="E16" s="1">
        <v>6.467</v>
      </c>
      <c r="F16" s="1">
        <v>6.547</v>
      </c>
      <c r="G16" s="1">
        <v>7.345</v>
      </c>
      <c r="H16" s="1">
        <v>5.398</v>
      </c>
      <c r="I16" s="1">
        <v>5.47</v>
      </c>
      <c r="J16" s="1">
        <v>6.42</v>
      </c>
      <c r="K16" s="1">
        <v>6.598</v>
      </c>
    </row>
  </sheetData>
  <mergeCells count="2">
    <mergeCell ref="D4:F4"/>
    <mergeCell ref="G4:K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9" sqref="A9:A15"/>
    </sheetView>
  </sheetViews>
  <sheetFormatPr defaultColWidth="11.421875" defaultRowHeight="12.75"/>
  <cols>
    <col min="1" max="1" width="34.421875" style="20" customWidth="1"/>
    <col min="2" max="2" width="14.421875" style="20" customWidth="1"/>
    <col min="3" max="16384" width="11.421875" style="20" customWidth="1"/>
  </cols>
  <sheetData>
    <row r="1" ht="12.75">
      <c r="A1" s="19" t="s">
        <v>148</v>
      </c>
    </row>
    <row r="6" spans="2:9" ht="12.75">
      <c r="B6" s="39" t="s">
        <v>120</v>
      </c>
      <c r="C6" s="38" t="s">
        <v>161</v>
      </c>
      <c r="D6" s="38"/>
      <c r="E6" s="38"/>
      <c r="F6" s="38"/>
      <c r="G6" s="38"/>
      <c r="H6" s="38"/>
      <c r="I6" s="38"/>
    </row>
    <row r="7" spans="2:9" ht="12.75">
      <c r="B7" s="39">
        <v>0</v>
      </c>
      <c r="C7" s="39">
        <v>1</v>
      </c>
      <c r="D7" s="39">
        <v>2</v>
      </c>
      <c r="E7" s="39">
        <v>3</v>
      </c>
      <c r="F7" s="39">
        <v>4</v>
      </c>
      <c r="G7" s="39">
        <v>5</v>
      </c>
      <c r="H7" s="39">
        <v>6</v>
      </c>
      <c r="I7" s="39">
        <v>7</v>
      </c>
    </row>
    <row r="9" spans="1:9" ht="12.75">
      <c r="A9" s="20" t="s">
        <v>121</v>
      </c>
      <c r="B9" s="37">
        <v>83.6</v>
      </c>
      <c r="C9" s="37">
        <v>89.5</v>
      </c>
      <c r="D9" s="37">
        <v>95.8</v>
      </c>
      <c r="E9" s="37">
        <v>102.5</v>
      </c>
      <c r="F9" s="37">
        <v>106.6</v>
      </c>
      <c r="G9" s="37">
        <v>110.8</v>
      </c>
      <c r="H9" s="37">
        <v>115.2</v>
      </c>
      <c r="I9" s="37">
        <v>118.7</v>
      </c>
    </row>
    <row r="10" spans="1:9" ht="12.75">
      <c r="A10" s="20" t="s">
        <v>122</v>
      </c>
      <c r="B10" s="37">
        <v>63.1</v>
      </c>
      <c r="C10" s="37">
        <v>66.2</v>
      </c>
      <c r="D10" s="37">
        <v>71.3</v>
      </c>
      <c r="E10" s="37">
        <v>76.3</v>
      </c>
      <c r="F10" s="37">
        <v>79.9</v>
      </c>
      <c r="G10" s="37">
        <v>83.1</v>
      </c>
      <c r="H10" s="37">
        <v>87</v>
      </c>
      <c r="I10" s="37">
        <v>90.2</v>
      </c>
    </row>
    <row r="11" spans="1:9" ht="12.75">
      <c r="A11" s="20" t="s">
        <v>123</v>
      </c>
      <c r="B11" s="37">
        <v>20.5</v>
      </c>
      <c r="C11" s="37">
        <v>23.3</v>
      </c>
      <c r="D11" s="37">
        <v>24.4</v>
      </c>
      <c r="E11" s="37">
        <v>26.1</v>
      </c>
      <c r="F11" s="37">
        <f>F9-F10</f>
        <v>26.69999999999999</v>
      </c>
      <c r="G11" s="37">
        <f>G9-G10</f>
        <v>27.700000000000003</v>
      </c>
      <c r="H11" s="37">
        <f>H9-H10</f>
        <v>28.200000000000003</v>
      </c>
      <c r="I11" s="37">
        <f>I9-I10</f>
        <v>28.5</v>
      </c>
    </row>
    <row r="12" spans="1:9" ht="12.75">
      <c r="A12" s="20" t="s">
        <v>124</v>
      </c>
      <c r="B12" s="37">
        <v>3.3</v>
      </c>
      <c r="C12" s="37">
        <v>9.9</v>
      </c>
      <c r="D12" s="37">
        <v>10.6</v>
      </c>
      <c r="E12" s="37">
        <v>11.3</v>
      </c>
      <c r="F12" s="37">
        <v>11.8</v>
      </c>
      <c r="G12" s="37">
        <v>12.3</v>
      </c>
      <c r="H12" s="37">
        <v>12.7</v>
      </c>
      <c r="I12" s="37">
        <v>13.1</v>
      </c>
    </row>
    <row r="13" spans="1:9" ht="12.75">
      <c r="A13" s="20" t="s">
        <v>125</v>
      </c>
      <c r="B13" s="37">
        <v>17.2</v>
      </c>
      <c r="C13" s="37">
        <v>13.4</v>
      </c>
      <c r="D13" s="37">
        <v>13.9</v>
      </c>
      <c r="E13" s="37">
        <v>14.8</v>
      </c>
      <c r="F13" s="37">
        <f>F11-F12</f>
        <v>14.899999999999988</v>
      </c>
      <c r="G13" s="37">
        <f>G11-G12</f>
        <v>15.400000000000002</v>
      </c>
      <c r="H13" s="37">
        <f>H11-H12</f>
        <v>15.500000000000004</v>
      </c>
      <c r="I13" s="37">
        <f>I11-I12</f>
        <v>15.4</v>
      </c>
    </row>
    <row r="14" spans="1:9" ht="12.75">
      <c r="A14" s="20" t="s">
        <v>126</v>
      </c>
      <c r="B14" s="37">
        <v>6</v>
      </c>
      <c r="C14" s="37">
        <v>4.7</v>
      </c>
      <c r="D14" s="37">
        <v>4.8</v>
      </c>
      <c r="E14" s="37">
        <v>5.2</v>
      </c>
      <c r="F14" s="37">
        <v>5.2</v>
      </c>
      <c r="G14" s="37">
        <v>5.4</v>
      </c>
      <c r="H14" s="37">
        <v>5.4</v>
      </c>
      <c r="I14" s="37">
        <v>5.4</v>
      </c>
    </row>
    <row r="15" spans="1:9" ht="12.75">
      <c r="A15" s="20" t="s">
        <v>127</v>
      </c>
      <c r="B15" s="37">
        <v>11.2</v>
      </c>
      <c r="C15" s="37">
        <v>8.7</v>
      </c>
      <c r="D15" s="37">
        <v>9</v>
      </c>
      <c r="E15" s="37">
        <v>9.6</v>
      </c>
      <c r="F15" s="37">
        <f>F13-F14</f>
        <v>9.699999999999989</v>
      </c>
      <c r="G15" s="37">
        <f>G13-G14</f>
        <v>10.000000000000002</v>
      </c>
      <c r="H15" s="37">
        <f>H13-H14</f>
        <v>10.100000000000003</v>
      </c>
      <c r="I15" s="37">
        <f>I13-I14</f>
        <v>10</v>
      </c>
    </row>
    <row r="16" spans="2:9" ht="12.75">
      <c r="B16" s="37"/>
      <c r="C16" s="37"/>
      <c r="D16" s="37"/>
      <c r="E16" s="37"/>
      <c r="F16" s="37"/>
      <c r="G16" s="37"/>
      <c r="H16" s="37"/>
      <c r="I16" s="37"/>
    </row>
    <row r="17" spans="1:9" ht="12.75">
      <c r="A17" s="20" t="s">
        <v>128</v>
      </c>
      <c r="B17" s="37">
        <v>11</v>
      </c>
      <c r="C17" s="37">
        <v>14.6</v>
      </c>
      <c r="D17" s="37">
        <v>15.5</v>
      </c>
      <c r="E17" s="37">
        <v>6.6</v>
      </c>
      <c r="F17" s="37">
        <v>15</v>
      </c>
      <c r="G17" s="37">
        <v>15.6</v>
      </c>
      <c r="H17" s="37">
        <v>16.2</v>
      </c>
      <c r="I17" s="37">
        <v>15.9</v>
      </c>
    </row>
    <row r="18" spans="1:9" ht="12.75">
      <c r="A18" s="20" t="s">
        <v>129</v>
      </c>
      <c r="B18" s="37">
        <v>1</v>
      </c>
      <c r="C18" s="37">
        <v>0.5</v>
      </c>
      <c r="D18" s="37">
        <v>0.8</v>
      </c>
      <c r="E18" s="37">
        <v>0.9</v>
      </c>
      <c r="F18" s="37">
        <v>0.5</v>
      </c>
      <c r="G18" s="37">
        <v>0.6</v>
      </c>
      <c r="H18" s="37">
        <v>0.6</v>
      </c>
      <c r="I18" s="37">
        <v>0.4</v>
      </c>
    </row>
    <row r="19" spans="1:9" ht="12.75">
      <c r="A19" s="20" t="s">
        <v>130</v>
      </c>
      <c r="B19" s="37">
        <v>2.5</v>
      </c>
      <c r="C19" s="37">
        <v>3.5</v>
      </c>
      <c r="D19" s="37">
        <v>3.2</v>
      </c>
      <c r="E19" s="37">
        <v>3.4</v>
      </c>
      <c r="F19" s="37">
        <f>F15+F12-F17-F18</f>
        <v>5.999999999999989</v>
      </c>
      <c r="G19" s="37">
        <f>G15+G12-G17-G18</f>
        <v>6.100000000000005</v>
      </c>
      <c r="H19" s="37">
        <f>H15+H12-H17-H18</f>
        <v>6.000000000000005</v>
      </c>
      <c r="I19" s="37">
        <f>I15+I12-I17-I18</f>
        <v>6.800000000000001</v>
      </c>
    </row>
    <row r="20" spans="2:9" ht="12.75">
      <c r="B20" s="37"/>
      <c r="C20" s="37"/>
      <c r="D20" s="37"/>
      <c r="E20" s="37"/>
      <c r="F20" s="37"/>
      <c r="G20" s="37"/>
      <c r="H20" s="37"/>
      <c r="I20" s="37"/>
    </row>
    <row r="21" spans="1:9" ht="12.75">
      <c r="A21" s="20" t="s">
        <v>150</v>
      </c>
      <c r="B21" s="37">
        <v>20.3</v>
      </c>
      <c r="C21" s="37"/>
      <c r="D21" s="37"/>
      <c r="E21" s="37"/>
      <c r="F21" s="37"/>
      <c r="G21" s="37"/>
      <c r="H21" s="37"/>
      <c r="I21" s="37"/>
    </row>
    <row r="22" spans="1:9" ht="12.75">
      <c r="A22" s="20" t="s">
        <v>131</v>
      </c>
      <c r="B22" s="37">
        <v>67.6</v>
      </c>
      <c r="C22" s="37"/>
      <c r="D22" s="37"/>
      <c r="E22" s="37"/>
      <c r="F22" s="37" t="s">
        <v>147</v>
      </c>
      <c r="G22" s="37"/>
      <c r="H22" s="37">
        <v>113.4</v>
      </c>
      <c r="I22" s="37"/>
    </row>
    <row r="23" spans="1:9" ht="12.75">
      <c r="A23" s="20" t="s">
        <v>132</v>
      </c>
      <c r="B23" s="37">
        <v>87.9</v>
      </c>
      <c r="C23" s="37"/>
      <c r="D23" s="37"/>
      <c r="E23" s="37"/>
      <c r="F23" s="37"/>
      <c r="G23" s="37"/>
      <c r="H23" s="37"/>
      <c r="I23" s="37"/>
    </row>
    <row r="24" spans="2:9" ht="12.75">
      <c r="B24" s="37"/>
      <c r="C24" s="37"/>
      <c r="D24" s="37"/>
      <c r="E24" s="37"/>
      <c r="F24" s="37"/>
      <c r="G24" s="37"/>
      <c r="H24" s="37"/>
      <c r="I24" s="37"/>
    </row>
    <row r="25" spans="1:9" ht="12.75">
      <c r="A25" s="20" t="s">
        <v>133</v>
      </c>
      <c r="B25" s="37"/>
      <c r="C25" s="37"/>
      <c r="D25" s="37"/>
      <c r="E25" s="37"/>
      <c r="F25" s="37"/>
      <c r="G25" s="37"/>
      <c r="H25" s="37"/>
      <c r="I25" s="37"/>
    </row>
    <row r="26" spans="1:9" ht="12.75">
      <c r="A26" s="20" t="s">
        <v>134</v>
      </c>
      <c r="B26" s="37">
        <v>6.7</v>
      </c>
      <c r="C26" s="37">
        <v>7</v>
      </c>
      <c r="D26" s="37">
        <v>7</v>
      </c>
      <c r="E26" s="37">
        <v>7</v>
      </c>
      <c r="F26" s="37">
        <v>4</v>
      </c>
      <c r="G26" s="37">
        <v>4</v>
      </c>
      <c r="H26" s="37">
        <v>4</v>
      </c>
      <c r="I26" s="37">
        <v>3</v>
      </c>
    </row>
    <row r="27" spans="1:9" ht="12.75">
      <c r="A27" s="20" t="s">
        <v>135</v>
      </c>
      <c r="B27" s="37">
        <v>75.5</v>
      </c>
      <c r="C27" s="37">
        <v>74</v>
      </c>
      <c r="D27" s="37">
        <v>74.5</v>
      </c>
      <c r="E27" s="37">
        <v>74.5</v>
      </c>
      <c r="F27" s="37">
        <v>75</v>
      </c>
      <c r="G27" s="37">
        <v>75</v>
      </c>
      <c r="H27" s="37">
        <v>75.5</v>
      </c>
      <c r="I27" s="37">
        <v>76</v>
      </c>
    </row>
    <row r="28" spans="1:9" ht="12.75">
      <c r="A28" s="20" t="s">
        <v>136</v>
      </c>
      <c r="B28" s="37">
        <v>13.3</v>
      </c>
      <c r="C28" s="37">
        <v>13</v>
      </c>
      <c r="D28" s="37">
        <v>13</v>
      </c>
      <c r="E28" s="37">
        <v>13</v>
      </c>
      <c r="F28" s="37">
        <v>13</v>
      </c>
      <c r="G28" s="37">
        <v>13</v>
      </c>
      <c r="H28" s="37">
        <v>13</v>
      </c>
      <c r="I28" s="37">
        <v>13</v>
      </c>
    </row>
    <row r="29" spans="1:9" ht="12.75">
      <c r="A29" s="20" t="s">
        <v>137</v>
      </c>
      <c r="B29" s="37">
        <v>79.2</v>
      </c>
      <c r="C29" s="37">
        <v>79</v>
      </c>
      <c r="D29" s="37">
        <v>79</v>
      </c>
      <c r="E29" s="37">
        <v>79</v>
      </c>
      <c r="F29" s="37">
        <v>79</v>
      </c>
      <c r="G29" s="37">
        <v>79</v>
      </c>
      <c r="H29" s="37">
        <v>79</v>
      </c>
      <c r="I29" s="37">
        <v>79</v>
      </c>
    </row>
    <row r="30" spans="1:9" ht="12.75">
      <c r="A30" s="20" t="s">
        <v>138</v>
      </c>
      <c r="B30" s="37">
        <v>5</v>
      </c>
      <c r="C30" s="37">
        <v>14</v>
      </c>
      <c r="D30" s="37">
        <v>14</v>
      </c>
      <c r="E30" s="37">
        <v>14</v>
      </c>
      <c r="F30" s="37">
        <v>14</v>
      </c>
      <c r="G30" s="37">
        <v>14</v>
      </c>
      <c r="H30" s="37">
        <v>14</v>
      </c>
      <c r="I30" s="37">
        <v>14</v>
      </c>
    </row>
    <row r="31" spans="2:9" ht="12.75"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20" t="s">
        <v>139</v>
      </c>
      <c r="B32" s="37">
        <v>35</v>
      </c>
      <c r="C32" s="37"/>
      <c r="D32" s="37"/>
      <c r="E32" s="37"/>
      <c r="F32" s="37"/>
      <c r="G32" s="37"/>
      <c r="H32" s="37"/>
      <c r="I32" s="37"/>
    </row>
    <row r="33" spans="1:9" ht="12.75">
      <c r="A33" s="20" t="s">
        <v>140</v>
      </c>
      <c r="B33" s="37">
        <v>9</v>
      </c>
      <c r="C33" s="37"/>
      <c r="D33" s="37"/>
      <c r="E33" s="37"/>
      <c r="F33" s="37"/>
      <c r="G33" s="37"/>
      <c r="H33" s="37"/>
      <c r="I33" s="37"/>
    </row>
    <row r="34" spans="1:9" ht="12.75">
      <c r="A34" s="20" t="s">
        <v>141</v>
      </c>
      <c r="B34" s="37">
        <v>3</v>
      </c>
      <c r="C34" s="37"/>
      <c r="D34" s="37"/>
      <c r="E34" s="37"/>
      <c r="F34" s="37"/>
      <c r="G34" s="37"/>
      <c r="H34" s="37"/>
      <c r="I34" s="37"/>
    </row>
    <row r="35" spans="2:9" ht="12.75"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20" t="s">
        <v>142</v>
      </c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20" t="s">
        <v>143</v>
      </c>
      <c r="B37" s="37">
        <v>95</v>
      </c>
      <c r="C37" s="37">
        <v>109.6</v>
      </c>
      <c r="D37" s="37">
        <v>125.1</v>
      </c>
      <c r="E37" s="37">
        <v>141.8</v>
      </c>
      <c r="F37" s="37">
        <v>156.8</v>
      </c>
      <c r="G37" s="37">
        <v>172.4</v>
      </c>
      <c r="H37" s="37">
        <v>188.6</v>
      </c>
      <c r="I37" s="37">
        <v>204.5</v>
      </c>
    </row>
    <row r="38" spans="1:9" ht="12.75">
      <c r="A38" s="20" t="s">
        <v>144</v>
      </c>
      <c r="B38" s="37">
        <v>29</v>
      </c>
      <c r="C38" s="37">
        <v>38.9</v>
      </c>
      <c r="D38" s="37">
        <v>49.5</v>
      </c>
      <c r="E38" s="37">
        <v>60.8</v>
      </c>
      <c r="F38" s="37">
        <v>72.6</v>
      </c>
      <c r="G38" s="37">
        <v>84.9</v>
      </c>
      <c r="H38" s="37">
        <v>97.6</v>
      </c>
      <c r="I38" s="37">
        <v>110.7</v>
      </c>
    </row>
    <row r="39" spans="1:9" ht="12.75">
      <c r="A39" s="20" t="s">
        <v>145</v>
      </c>
      <c r="B39" s="37">
        <v>66</v>
      </c>
      <c r="C39" s="37">
        <v>70.7</v>
      </c>
      <c r="D39" s="37">
        <v>75.6</v>
      </c>
      <c r="E39" s="37">
        <v>80.9</v>
      </c>
      <c r="F39" s="37">
        <v>84.2</v>
      </c>
      <c r="G39" s="37">
        <v>87.5</v>
      </c>
      <c r="H39" s="37">
        <v>91</v>
      </c>
      <c r="I39" s="37">
        <v>93.8</v>
      </c>
    </row>
    <row r="40" spans="1:9" ht="12.75">
      <c r="A40" s="20" t="s">
        <v>146</v>
      </c>
      <c r="B40" s="37">
        <v>11.1</v>
      </c>
      <c r="C40" s="37">
        <v>11.6</v>
      </c>
      <c r="D40" s="37">
        <v>12.4</v>
      </c>
      <c r="E40" s="37">
        <v>13.3</v>
      </c>
      <c r="F40" s="37">
        <v>13.9</v>
      </c>
      <c r="G40" s="37">
        <v>14.4</v>
      </c>
      <c r="H40" s="37">
        <v>15</v>
      </c>
      <c r="I40" s="37">
        <v>15.4</v>
      </c>
    </row>
    <row r="41" spans="2:9" ht="12.75">
      <c r="B41" s="37"/>
      <c r="C41" s="37"/>
      <c r="D41" s="37"/>
      <c r="E41" s="37"/>
      <c r="F41" s="37"/>
      <c r="G41" s="37"/>
      <c r="H41" s="37"/>
      <c r="I41" s="37"/>
    </row>
    <row r="42" spans="2:9" ht="12.75">
      <c r="B42" s="37"/>
      <c r="C42" s="37"/>
      <c r="D42" s="37"/>
      <c r="E42" s="37"/>
      <c r="F42" s="37"/>
      <c r="G42" s="37"/>
      <c r="H42" s="37"/>
      <c r="I42" s="37"/>
    </row>
    <row r="43" spans="2:9" ht="12.75">
      <c r="B43" s="37"/>
      <c r="C43" s="37"/>
      <c r="D43" s="37"/>
      <c r="E43" s="37"/>
      <c r="F43" s="37"/>
      <c r="G43" s="37"/>
      <c r="H43" s="37"/>
      <c r="I43" s="37"/>
    </row>
    <row r="44" spans="2:9" ht="12.75">
      <c r="B44" s="37"/>
      <c r="C44" s="37"/>
      <c r="D44" s="37"/>
      <c r="E44" s="37"/>
      <c r="F44" s="37"/>
      <c r="G44" s="37"/>
      <c r="H44" s="37"/>
      <c r="I44" s="37"/>
    </row>
    <row r="45" spans="2:9" ht="12.75">
      <c r="B45" s="37"/>
      <c r="C45" s="37"/>
      <c r="D45" s="37"/>
      <c r="E45" s="37"/>
      <c r="F45" s="37"/>
      <c r="G45" s="37"/>
      <c r="H45" s="37"/>
      <c r="I45" s="37"/>
    </row>
    <row r="46" spans="2:9" ht="12.75">
      <c r="B46" s="37"/>
      <c r="C46" s="37"/>
      <c r="D46" s="37"/>
      <c r="E46" s="37"/>
      <c r="F46" s="37"/>
      <c r="G46" s="37"/>
      <c r="H46" s="37"/>
      <c r="I46" s="37"/>
    </row>
    <row r="47" spans="2:9" ht="12.75">
      <c r="B47" s="37"/>
      <c r="C47" s="37"/>
      <c r="D47" s="37"/>
      <c r="E47" s="37"/>
      <c r="F47" s="37"/>
      <c r="G47" s="37"/>
      <c r="H47" s="37"/>
      <c r="I47" s="37"/>
    </row>
    <row r="48" spans="2:9" ht="12.75">
      <c r="B48" s="37"/>
      <c r="C48" s="37"/>
      <c r="D48" s="37"/>
      <c r="E48" s="37"/>
      <c r="F48" s="37"/>
      <c r="G48" s="37"/>
      <c r="H48" s="37"/>
      <c r="I48" s="37"/>
    </row>
    <row r="49" spans="2:9" ht="12.75">
      <c r="B49" s="37"/>
      <c r="C49" s="37"/>
      <c r="D49" s="37"/>
      <c r="E49" s="37"/>
      <c r="F49" s="37"/>
      <c r="G49" s="37"/>
      <c r="H49" s="37"/>
      <c r="I49" s="37"/>
    </row>
    <row r="50" spans="2:9" ht="12.75">
      <c r="B50" s="37"/>
      <c r="C50" s="37"/>
      <c r="D50" s="37"/>
      <c r="E50" s="37"/>
      <c r="F50" s="37"/>
      <c r="G50" s="37"/>
      <c r="H50" s="37"/>
      <c r="I50" s="37"/>
    </row>
    <row r="51" spans="2:9" ht="12.75">
      <c r="B51" s="37"/>
      <c r="C51" s="37"/>
      <c r="D51" s="37"/>
      <c r="E51" s="37"/>
      <c r="F51" s="37"/>
      <c r="G51" s="37"/>
      <c r="H51" s="37"/>
      <c r="I51" s="37"/>
    </row>
    <row r="52" spans="2:9" ht="12.75">
      <c r="B52" s="37"/>
      <c r="C52" s="37"/>
      <c r="D52" s="37"/>
      <c r="E52" s="37"/>
      <c r="F52" s="37"/>
      <c r="G52" s="37"/>
      <c r="H52" s="37"/>
      <c r="I52" s="37"/>
    </row>
    <row r="53" spans="2:9" ht="12.75">
      <c r="B53" s="37"/>
      <c r="C53" s="37"/>
      <c r="D53" s="37"/>
      <c r="E53" s="37"/>
      <c r="F53" s="37"/>
      <c r="G53" s="37"/>
      <c r="H53" s="37"/>
      <c r="I53" s="37"/>
    </row>
    <row r="54" spans="2:9" ht="12.75">
      <c r="B54" s="37"/>
      <c r="C54" s="37"/>
      <c r="D54" s="37"/>
      <c r="E54" s="37"/>
      <c r="F54" s="37"/>
      <c r="G54" s="37"/>
      <c r="H54" s="37"/>
      <c r="I54" s="37"/>
    </row>
    <row r="55" spans="2:9" ht="12.75">
      <c r="B55" s="37"/>
      <c r="C55" s="37"/>
      <c r="D55" s="37"/>
      <c r="E55" s="37"/>
      <c r="F55" s="37"/>
      <c r="G55" s="37"/>
      <c r="H55" s="37"/>
      <c r="I55" s="37"/>
    </row>
    <row r="56" spans="2:9" ht="12.75">
      <c r="B56" s="37"/>
      <c r="C56" s="37"/>
      <c r="D56" s="37"/>
      <c r="E56" s="37"/>
      <c r="F56" s="37"/>
      <c r="G56" s="37"/>
      <c r="H56" s="37"/>
      <c r="I56" s="37"/>
    </row>
    <row r="57" spans="2:9" ht="12.75">
      <c r="B57" s="37"/>
      <c r="C57" s="37"/>
      <c r="D57" s="37"/>
      <c r="E57" s="37"/>
      <c r="F57" s="37"/>
      <c r="G57" s="37"/>
      <c r="H57" s="37"/>
      <c r="I57" s="37"/>
    </row>
  </sheetData>
  <mergeCells count="1">
    <mergeCell ref="C6:I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26" sqref="B26"/>
    </sheetView>
  </sheetViews>
  <sheetFormatPr defaultColWidth="11.421875" defaultRowHeight="12.75"/>
  <cols>
    <col min="1" max="1" width="36.7109375" style="1" customWidth="1"/>
    <col min="2" max="2" width="35.7109375" style="1" customWidth="1"/>
    <col min="3" max="16384" width="11.421875" style="1" customWidth="1"/>
  </cols>
  <sheetData>
    <row r="1" ht="12.75">
      <c r="A1" s="11" t="s">
        <v>36</v>
      </c>
    </row>
    <row r="5" spans="1:2" ht="12.75">
      <c r="A5" s="4" t="s">
        <v>22</v>
      </c>
      <c r="B5" s="4" t="s">
        <v>27</v>
      </c>
    </row>
    <row r="6" spans="1:2" ht="12.75">
      <c r="A6" s="4" t="s">
        <v>23</v>
      </c>
      <c r="B6" s="4" t="s">
        <v>28</v>
      </c>
    </row>
    <row r="7" spans="1:2" ht="12.75">
      <c r="A7" s="4" t="s">
        <v>24</v>
      </c>
      <c r="B7" s="4" t="s">
        <v>29</v>
      </c>
    </row>
    <row r="8" spans="1:2" ht="12.75">
      <c r="A8" s="4" t="s">
        <v>25</v>
      </c>
      <c r="B8" s="4" t="s">
        <v>30</v>
      </c>
    </row>
    <row r="9" spans="1:2" ht="15.75" customHeight="1">
      <c r="A9" s="9"/>
      <c r="B9" s="21" t="s">
        <v>31</v>
      </c>
    </row>
    <row r="10" spans="1:2" ht="12.75">
      <c r="A10" s="4" t="s">
        <v>26</v>
      </c>
      <c r="B10" s="4" t="s">
        <v>26</v>
      </c>
    </row>
    <row r="14" spans="1:2" ht="12.75">
      <c r="A14" s="4" t="s">
        <v>22</v>
      </c>
      <c r="B14" s="4" t="s">
        <v>33</v>
      </c>
    </row>
    <row r="15" spans="1:2" ht="12.75">
      <c r="A15" s="4" t="s">
        <v>23</v>
      </c>
      <c r="B15" s="4" t="s">
        <v>34</v>
      </c>
    </row>
    <row r="16" spans="1:2" ht="12.75">
      <c r="A16" s="21" t="s">
        <v>32</v>
      </c>
      <c r="B16" s="9"/>
    </row>
    <row r="17" spans="1:2" ht="12.75">
      <c r="A17" s="4"/>
      <c r="B17" s="4" t="s">
        <v>35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E15" sqref="E15"/>
    </sheetView>
  </sheetViews>
  <sheetFormatPr defaultColWidth="11.421875" defaultRowHeight="12.75"/>
  <cols>
    <col min="1" max="1" width="37.421875" style="20" customWidth="1"/>
    <col min="2" max="16384" width="11.421875" style="20" customWidth="1"/>
  </cols>
  <sheetData>
    <row r="1" ht="12.75">
      <c r="A1" s="22" t="s">
        <v>37</v>
      </c>
    </row>
    <row r="2" ht="12.75">
      <c r="A2" s="22"/>
    </row>
    <row r="3" ht="12.75">
      <c r="A3" s="22"/>
    </row>
    <row r="4" spans="2:9" ht="12.75">
      <c r="B4" s="40" t="s">
        <v>120</v>
      </c>
      <c r="C4" s="38" t="s">
        <v>161</v>
      </c>
      <c r="D4" s="38"/>
      <c r="E4" s="38"/>
      <c r="F4" s="38"/>
      <c r="G4" s="38"/>
      <c r="H4" s="38"/>
      <c r="I4" s="38"/>
    </row>
    <row r="5" spans="2:9" ht="12.75">
      <c r="B5" s="40">
        <v>0</v>
      </c>
      <c r="C5" s="40">
        <v>1</v>
      </c>
      <c r="D5" s="40">
        <v>2</v>
      </c>
      <c r="E5" s="40">
        <v>3</v>
      </c>
      <c r="F5" s="40">
        <v>4</v>
      </c>
      <c r="G5" s="40">
        <v>5</v>
      </c>
      <c r="H5" s="40">
        <v>6</v>
      </c>
      <c r="I5" s="40">
        <v>7</v>
      </c>
    </row>
    <row r="6" spans="1:9" ht="12.75">
      <c r="A6" s="20" t="s">
        <v>149</v>
      </c>
      <c r="B6" s="37">
        <v>2.5</v>
      </c>
      <c r="C6" s="37">
        <v>3.5</v>
      </c>
      <c r="D6" s="37">
        <v>3.2</v>
      </c>
      <c r="E6" s="37">
        <v>3.4</v>
      </c>
      <c r="F6" s="37">
        <v>5.9</v>
      </c>
      <c r="G6" s="37">
        <v>6.1</v>
      </c>
      <c r="H6" s="37">
        <v>6</v>
      </c>
      <c r="I6" s="37">
        <v>6.8</v>
      </c>
    </row>
    <row r="7" spans="2:9" ht="12.75">
      <c r="B7" s="37"/>
      <c r="C7" s="37"/>
      <c r="D7" s="37"/>
      <c r="E7" s="37"/>
      <c r="F7" s="37"/>
      <c r="G7" s="37"/>
      <c r="H7" s="37"/>
      <c r="I7" s="37"/>
    </row>
    <row r="8" spans="1:9" ht="12.75">
      <c r="A8" s="20" t="s">
        <v>150</v>
      </c>
      <c r="B8" s="41">
        <v>19.7</v>
      </c>
      <c r="C8" s="37"/>
      <c r="D8" s="37"/>
      <c r="E8" s="37"/>
      <c r="F8" s="37"/>
      <c r="G8" s="37"/>
      <c r="H8" s="37"/>
      <c r="I8" s="37"/>
    </row>
    <row r="9" spans="1:9" ht="12.75">
      <c r="A9" s="20" t="s">
        <v>131</v>
      </c>
      <c r="B9" s="41">
        <v>64.6</v>
      </c>
      <c r="C9" s="37"/>
      <c r="D9" s="37"/>
      <c r="E9" s="37"/>
      <c r="F9" s="37" t="s">
        <v>162</v>
      </c>
      <c r="G9" s="37"/>
      <c r="H9" s="37">
        <v>113.4</v>
      </c>
      <c r="I9" s="37"/>
    </row>
    <row r="10" spans="1:9" ht="12.75">
      <c r="A10" s="20" t="s">
        <v>132</v>
      </c>
      <c r="B10" s="41">
        <v>84.3</v>
      </c>
      <c r="C10" s="37"/>
      <c r="D10" s="37"/>
      <c r="E10" s="37"/>
      <c r="F10" s="37"/>
      <c r="G10" s="37"/>
      <c r="H10" s="37"/>
      <c r="I10" s="37"/>
    </row>
    <row r="11" spans="2:9" ht="12.75">
      <c r="B11" s="37"/>
      <c r="C11" s="37"/>
      <c r="D11" s="37"/>
      <c r="E11" s="37"/>
      <c r="F11" s="37"/>
      <c r="G11" s="37"/>
      <c r="H11" s="37"/>
      <c r="I11" s="37"/>
    </row>
    <row r="12" spans="1:9" ht="12.75">
      <c r="A12" s="20" t="s">
        <v>151</v>
      </c>
      <c r="B12" s="37">
        <v>51</v>
      </c>
      <c r="C12" s="37">
        <v>50</v>
      </c>
      <c r="D12" s="37">
        <v>49</v>
      </c>
      <c r="E12" s="37">
        <v>48</v>
      </c>
      <c r="F12" s="37">
        <v>47</v>
      </c>
      <c r="G12" s="37">
        <v>46</v>
      </c>
      <c r="H12" s="37">
        <v>45</v>
      </c>
      <c r="I12" s="37"/>
    </row>
    <row r="13" spans="1:9" ht="12.75">
      <c r="A13" s="20" t="s">
        <v>152</v>
      </c>
      <c r="B13" s="37"/>
      <c r="C13" s="37">
        <v>3.06</v>
      </c>
      <c r="D13" s="37">
        <v>3</v>
      </c>
      <c r="E13" s="37">
        <v>2.94</v>
      </c>
      <c r="F13" s="37">
        <v>2.88</v>
      </c>
      <c r="G13" s="37">
        <v>2.82</v>
      </c>
      <c r="H13" s="37">
        <v>2.76</v>
      </c>
      <c r="I13" s="37"/>
    </row>
    <row r="14" spans="1:9" ht="12.75">
      <c r="A14" s="20" t="s">
        <v>153</v>
      </c>
      <c r="B14" s="37"/>
      <c r="C14" s="37">
        <v>1.07</v>
      </c>
      <c r="D14" s="37">
        <v>1.05</v>
      </c>
      <c r="E14" s="37">
        <v>1.03</v>
      </c>
      <c r="F14" s="37">
        <v>1.01</v>
      </c>
      <c r="G14" s="37">
        <v>0.99</v>
      </c>
      <c r="H14" s="37">
        <v>0.97</v>
      </c>
      <c r="I14" s="37"/>
    </row>
    <row r="15" spans="1:9" ht="12.75">
      <c r="A15" s="20" t="s">
        <v>154</v>
      </c>
      <c r="B15" s="41">
        <v>5</v>
      </c>
      <c r="C15" s="37"/>
      <c r="D15" s="37"/>
      <c r="E15" s="37"/>
      <c r="F15" s="37"/>
      <c r="G15" s="37"/>
      <c r="H15" s="37"/>
      <c r="I15" s="37"/>
    </row>
    <row r="16" spans="2:9" ht="12.75">
      <c r="B16" s="41"/>
      <c r="C16" s="37"/>
      <c r="D16" s="37"/>
      <c r="E16" s="37"/>
      <c r="F16" s="37"/>
      <c r="G16" s="37"/>
      <c r="H16" s="37"/>
      <c r="I16" s="37"/>
    </row>
    <row r="17" spans="1:9" ht="12.75">
      <c r="A17" s="20" t="s">
        <v>155</v>
      </c>
      <c r="B17" s="41">
        <v>89.3</v>
      </c>
      <c r="C17" s="37"/>
      <c r="D17" s="37"/>
      <c r="E17" s="37"/>
      <c r="F17" s="37"/>
      <c r="G17" s="37"/>
      <c r="H17" s="37"/>
      <c r="I17" s="37"/>
    </row>
    <row r="18" spans="1:9" ht="12.75">
      <c r="A18" s="20" t="s">
        <v>156</v>
      </c>
      <c r="B18" s="37">
        <v>35</v>
      </c>
      <c r="C18" s="37"/>
      <c r="D18" s="37"/>
      <c r="E18" s="37"/>
      <c r="F18" s="37"/>
      <c r="G18" s="37"/>
      <c r="H18" s="37"/>
      <c r="I18" s="37"/>
    </row>
    <row r="19" spans="1:9" ht="12.75">
      <c r="A19" s="20" t="s">
        <v>157</v>
      </c>
      <c r="B19" s="37">
        <v>9.84</v>
      </c>
      <c r="C19" s="37"/>
      <c r="D19" s="37"/>
      <c r="E19" s="37"/>
      <c r="F19" s="37"/>
      <c r="G19" s="37"/>
      <c r="H19" s="37"/>
      <c r="I19" s="37"/>
    </row>
    <row r="20" spans="1:9" ht="12.75">
      <c r="A20" s="20" t="s">
        <v>159</v>
      </c>
      <c r="B20" s="37">
        <v>9</v>
      </c>
      <c r="C20" s="37"/>
      <c r="D20" s="37"/>
      <c r="E20" s="37"/>
      <c r="F20" s="37"/>
      <c r="G20" s="37"/>
      <c r="H20" s="37"/>
      <c r="I20" s="37"/>
    </row>
    <row r="21" spans="1:9" ht="12.75">
      <c r="A21" s="20" t="s">
        <v>141</v>
      </c>
      <c r="B21" s="37">
        <v>3</v>
      </c>
      <c r="C21" s="37"/>
      <c r="D21" s="37"/>
      <c r="E21" s="37"/>
      <c r="F21" s="37"/>
      <c r="G21" s="37"/>
      <c r="H21" s="37"/>
      <c r="I21" s="37"/>
    </row>
    <row r="22" spans="1:9" ht="12.75">
      <c r="A22" s="20" t="s">
        <v>158</v>
      </c>
      <c r="B22" s="37">
        <v>6</v>
      </c>
      <c r="C22" s="37"/>
      <c r="D22" s="37"/>
      <c r="E22" s="37"/>
      <c r="F22" s="37"/>
      <c r="G22" s="37"/>
      <c r="H22" s="37"/>
      <c r="I22" s="37"/>
    </row>
    <row r="23" spans="2:9" ht="12.75"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20" t="s">
        <v>160</v>
      </c>
      <c r="B24" s="37"/>
      <c r="C24" s="37">
        <v>2.99</v>
      </c>
      <c r="D24" s="37">
        <v>2.95</v>
      </c>
      <c r="E24" s="37">
        <v>2.91</v>
      </c>
      <c r="F24" s="37">
        <v>2.87</v>
      </c>
      <c r="G24" s="37">
        <v>2.83</v>
      </c>
      <c r="H24" s="37">
        <v>2.79</v>
      </c>
      <c r="I24" s="37"/>
    </row>
  </sheetData>
  <mergeCells count="1">
    <mergeCell ref="C4:I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H29" sqref="H29"/>
    </sheetView>
  </sheetViews>
  <sheetFormatPr defaultColWidth="11.421875" defaultRowHeight="12.75"/>
  <cols>
    <col min="1" max="1" width="26.57421875" style="1" customWidth="1"/>
    <col min="2" max="2" width="9.00390625" style="1" customWidth="1"/>
    <col min="3" max="3" width="6.28125" style="1" customWidth="1"/>
    <col min="4" max="4" width="7.28125" style="1" customWidth="1"/>
    <col min="5" max="5" width="4.7109375" style="1" customWidth="1"/>
    <col min="6" max="6" width="6.8515625" style="1" customWidth="1"/>
    <col min="7" max="7" width="4.140625" style="1" customWidth="1"/>
    <col min="8" max="8" width="8.00390625" style="1" customWidth="1"/>
    <col min="9" max="9" width="4.57421875" style="1" customWidth="1"/>
    <col min="10" max="10" width="8.00390625" style="1" customWidth="1"/>
    <col min="11" max="11" width="4.28125" style="1" customWidth="1"/>
    <col min="12" max="12" width="8.140625" style="1" customWidth="1"/>
    <col min="13" max="13" width="4.57421875" style="1" customWidth="1"/>
    <col min="14" max="16384" width="11.421875" style="1" customWidth="1"/>
  </cols>
  <sheetData>
    <row r="1" ht="12.75">
      <c r="A1" s="11" t="s">
        <v>51</v>
      </c>
    </row>
    <row r="5" spans="2:13" ht="12.75">
      <c r="B5" s="36" t="s">
        <v>38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>
      <c r="A6" s="23"/>
      <c r="B6" s="36">
        <v>0</v>
      </c>
      <c r="C6" s="36"/>
      <c r="D6" s="36">
        <v>1</v>
      </c>
      <c r="E6" s="36"/>
      <c r="F6" s="36">
        <v>2</v>
      </c>
      <c r="G6" s="36"/>
      <c r="H6" s="36">
        <v>3</v>
      </c>
      <c r="I6" s="36"/>
      <c r="J6" s="36">
        <v>4</v>
      </c>
      <c r="K6" s="36"/>
      <c r="L6" s="36">
        <v>5</v>
      </c>
      <c r="M6" s="36"/>
    </row>
    <row r="7" spans="1:13" ht="12.75">
      <c r="A7" s="5" t="s">
        <v>39</v>
      </c>
      <c r="B7" s="24">
        <v>100</v>
      </c>
      <c r="C7" s="24"/>
      <c r="D7" s="24" t="s">
        <v>40</v>
      </c>
      <c r="E7" s="24"/>
      <c r="F7" s="24" t="s">
        <v>40</v>
      </c>
      <c r="G7" s="24"/>
      <c r="H7" s="24" t="s">
        <v>40</v>
      </c>
      <c r="I7" s="24"/>
      <c r="J7" s="24" t="s">
        <v>40</v>
      </c>
      <c r="K7" s="24"/>
      <c r="L7" s="24" t="s">
        <v>41</v>
      </c>
      <c r="M7" s="13"/>
    </row>
    <row r="8" spans="1:13" ht="12.75">
      <c r="A8" s="5" t="s">
        <v>42</v>
      </c>
      <c r="B8" s="24"/>
      <c r="C8" s="24"/>
      <c r="D8" s="24">
        <v>1.75</v>
      </c>
      <c r="E8" s="24"/>
      <c r="F8" s="24">
        <v>1.75</v>
      </c>
      <c r="G8" s="24"/>
      <c r="H8" s="24">
        <v>1.75</v>
      </c>
      <c r="I8" s="24"/>
      <c r="J8" s="24">
        <v>1.75</v>
      </c>
      <c r="K8" s="24"/>
      <c r="L8" s="24">
        <v>1.75</v>
      </c>
      <c r="M8" s="13"/>
    </row>
    <row r="9" spans="1:13" ht="12.75">
      <c r="A9" s="5" t="s">
        <v>43</v>
      </c>
      <c r="B9" s="24">
        <v>100</v>
      </c>
      <c r="C9" s="24"/>
      <c r="D9" s="24" t="s">
        <v>44</v>
      </c>
      <c r="E9" s="24"/>
      <c r="F9" s="24" t="s">
        <v>44</v>
      </c>
      <c r="G9" s="24"/>
      <c r="H9" s="24" t="s">
        <v>44</v>
      </c>
      <c r="I9" s="24"/>
      <c r="J9" s="24" t="s">
        <v>44</v>
      </c>
      <c r="K9" s="24"/>
      <c r="L9" s="24" t="s">
        <v>45</v>
      </c>
      <c r="M9" s="13"/>
    </row>
    <row r="13" spans="1:5" ht="12.75" customHeight="1">
      <c r="A13" s="23"/>
      <c r="B13" s="36" t="s">
        <v>46</v>
      </c>
      <c r="C13" s="36"/>
      <c r="D13" s="36" t="s">
        <v>47</v>
      </c>
      <c r="E13" s="36"/>
    </row>
    <row r="14" spans="1:5" ht="12.75">
      <c r="A14" s="5" t="s">
        <v>48</v>
      </c>
      <c r="B14" s="24">
        <v>100</v>
      </c>
      <c r="C14" s="24"/>
      <c r="D14" s="24" t="s">
        <v>41</v>
      </c>
      <c r="E14" s="5"/>
    </row>
    <row r="15" spans="1:5" ht="12.75">
      <c r="A15" s="5" t="s">
        <v>42</v>
      </c>
      <c r="B15" s="24">
        <v>0</v>
      </c>
      <c r="C15" s="24"/>
      <c r="D15" s="24">
        <v>1.75</v>
      </c>
      <c r="E15" s="5"/>
    </row>
    <row r="16" spans="1:5" ht="12.75">
      <c r="A16" s="5" t="s">
        <v>43</v>
      </c>
      <c r="B16" s="24">
        <v>100</v>
      </c>
      <c r="C16" s="24"/>
      <c r="D16" s="24" t="s">
        <v>45</v>
      </c>
      <c r="E16" s="5"/>
    </row>
    <row r="20" spans="2:13" ht="12.75">
      <c r="B20" s="36" t="s">
        <v>38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2.75">
      <c r="A21" s="23"/>
      <c r="B21" s="36">
        <v>1</v>
      </c>
      <c r="C21" s="36"/>
      <c r="D21" s="36">
        <v>2</v>
      </c>
      <c r="E21" s="36"/>
      <c r="F21" s="36">
        <v>3</v>
      </c>
      <c r="G21" s="36"/>
      <c r="H21" s="36">
        <v>4</v>
      </c>
      <c r="I21" s="36"/>
      <c r="J21" s="36">
        <v>5</v>
      </c>
      <c r="K21" s="36"/>
      <c r="L21" s="36">
        <v>6</v>
      </c>
      <c r="M21" s="36"/>
    </row>
    <row r="22" spans="1:12" ht="12.75">
      <c r="A22" s="5" t="s">
        <v>49</v>
      </c>
      <c r="B22" s="5">
        <v>20</v>
      </c>
      <c r="C22" s="5"/>
      <c r="D22" s="5">
        <v>32</v>
      </c>
      <c r="E22" s="5"/>
      <c r="F22" s="5">
        <v>19.2</v>
      </c>
      <c r="G22" s="5"/>
      <c r="H22" s="5">
        <v>11.5</v>
      </c>
      <c r="I22" s="5"/>
      <c r="J22" s="5">
        <v>11.5</v>
      </c>
      <c r="K22" s="5"/>
      <c r="L22" s="5">
        <v>5.8</v>
      </c>
    </row>
    <row r="23" spans="1:12" ht="13.5" customHeight="1">
      <c r="A23" s="5" t="s">
        <v>50</v>
      </c>
      <c r="B23" s="5">
        <v>40</v>
      </c>
      <c r="C23" s="5"/>
      <c r="D23" s="5">
        <v>64</v>
      </c>
      <c r="E23" s="5"/>
      <c r="F23" s="5">
        <v>38.4</v>
      </c>
      <c r="G23" s="5"/>
      <c r="H23" s="5">
        <v>23</v>
      </c>
      <c r="I23" s="5"/>
      <c r="J23" s="5">
        <v>23</v>
      </c>
      <c r="K23" s="5"/>
      <c r="L23" s="5">
        <v>11.6</v>
      </c>
    </row>
    <row r="24" spans="1:12" ht="27">
      <c r="A24" s="5" t="s">
        <v>52</v>
      </c>
      <c r="B24" s="14">
        <v>14</v>
      </c>
      <c r="C24" s="14"/>
      <c r="D24" s="14">
        <v>22.4</v>
      </c>
      <c r="E24" s="14"/>
      <c r="F24" s="14">
        <v>13.4</v>
      </c>
      <c r="G24" s="14"/>
      <c r="H24" s="14">
        <v>8.1</v>
      </c>
      <c r="I24" s="14"/>
      <c r="J24" s="14">
        <v>8.1</v>
      </c>
      <c r="K24" s="14"/>
      <c r="L24" s="14">
        <v>4</v>
      </c>
    </row>
  </sheetData>
  <mergeCells count="16">
    <mergeCell ref="B20:M20"/>
    <mergeCell ref="L21:M21"/>
    <mergeCell ref="J21:K21"/>
    <mergeCell ref="H21:I21"/>
    <mergeCell ref="F21:G21"/>
    <mergeCell ref="D21:E21"/>
    <mergeCell ref="B21:C21"/>
    <mergeCell ref="D13:E13"/>
    <mergeCell ref="B13:C13"/>
    <mergeCell ref="F6:G6"/>
    <mergeCell ref="D6:E6"/>
    <mergeCell ref="B6:C6"/>
    <mergeCell ref="L6:M6"/>
    <mergeCell ref="J6:K6"/>
    <mergeCell ref="H6:I6"/>
    <mergeCell ref="B5:M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G27" sqref="G27"/>
    </sheetView>
  </sheetViews>
  <sheetFormatPr defaultColWidth="11.421875" defaultRowHeight="12.75"/>
  <cols>
    <col min="1" max="1" width="22.57421875" style="1" customWidth="1"/>
    <col min="2" max="2" width="5.57421875" style="1" customWidth="1"/>
    <col min="3" max="3" width="4.8515625" style="1" customWidth="1"/>
    <col min="4" max="4" width="22.57421875" style="1" customWidth="1"/>
    <col min="5" max="5" width="6.7109375" style="1" customWidth="1"/>
    <col min="6" max="6" width="5.8515625" style="1" customWidth="1"/>
    <col min="7" max="16384" width="22.57421875" style="1" customWidth="1"/>
  </cols>
  <sheetData>
    <row r="1" ht="12.75">
      <c r="A1" s="25" t="s">
        <v>53</v>
      </c>
    </row>
    <row r="5" spans="1:5" ht="12.75">
      <c r="A5" s="5" t="s">
        <v>55</v>
      </c>
      <c r="B5" s="13" t="s">
        <v>56</v>
      </c>
      <c r="D5" s="5" t="s">
        <v>63</v>
      </c>
      <c r="E5" s="13">
        <v>400</v>
      </c>
    </row>
    <row r="6" spans="1:5" ht="12.75">
      <c r="A6" s="5" t="s">
        <v>57</v>
      </c>
      <c r="B6" s="13">
        <v>150</v>
      </c>
      <c r="D6" s="5"/>
      <c r="E6" s="13"/>
    </row>
    <row r="7" spans="4:5" ht="12.75">
      <c r="D7" s="5" t="s">
        <v>64</v>
      </c>
      <c r="E7" s="13" t="s">
        <v>65</v>
      </c>
    </row>
    <row r="8" spans="1:2" ht="12.75">
      <c r="A8" s="5" t="s">
        <v>58</v>
      </c>
      <c r="B8" s="13">
        <v>50</v>
      </c>
    </row>
    <row r="9" spans="1:5" ht="12.75">
      <c r="A9" s="5" t="s">
        <v>54</v>
      </c>
      <c r="B9" s="13">
        <v>200</v>
      </c>
      <c r="D9" s="5" t="s">
        <v>66</v>
      </c>
      <c r="E9" s="13">
        <v>120</v>
      </c>
    </row>
    <row r="10" spans="1:5" ht="12.75">
      <c r="A10" s="5" t="s">
        <v>59</v>
      </c>
      <c r="B10" s="26">
        <v>100</v>
      </c>
      <c r="D10" s="5" t="s">
        <v>67</v>
      </c>
      <c r="E10" s="26">
        <v>280</v>
      </c>
    </row>
    <row r="11" spans="1:5" ht="12.75">
      <c r="A11" s="5" t="s">
        <v>60</v>
      </c>
      <c r="B11" s="13">
        <v>350</v>
      </c>
      <c r="D11" s="5" t="s">
        <v>68</v>
      </c>
      <c r="E11" s="13">
        <v>400</v>
      </c>
    </row>
    <row r="12" spans="1:5" ht="8.25" customHeight="1">
      <c r="A12" s="5"/>
      <c r="B12" s="26"/>
      <c r="D12" s="5"/>
      <c r="E12" s="26"/>
    </row>
    <row r="13" spans="1:5" ht="12.75">
      <c r="A13" s="5" t="s">
        <v>61</v>
      </c>
      <c r="B13" s="13" t="s">
        <v>62</v>
      </c>
      <c r="D13" s="5" t="s">
        <v>61</v>
      </c>
      <c r="E13" s="13" t="s">
        <v>62</v>
      </c>
    </row>
    <row r="14" spans="1:2" ht="12.75">
      <c r="A14" s="5"/>
      <c r="B14" s="5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28" sqref="G28"/>
    </sheetView>
  </sheetViews>
  <sheetFormatPr defaultColWidth="11.421875" defaultRowHeight="12.75"/>
  <cols>
    <col min="1" max="1" width="16.57421875" style="12" customWidth="1"/>
    <col min="2" max="2" width="7.28125" style="12" customWidth="1"/>
    <col min="3" max="3" width="4.421875" style="12" customWidth="1"/>
    <col min="4" max="4" width="16.57421875" style="12" customWidth="1"/>
    <col min="5" max="5" width="9.28125" style="12" customWidth="1"/>
    <col min="6" max="16384" width="16.57421875" style="12" customWidth="1"/>
  </cols>
  <sheetData>
    <row r="1" ht="12.75">
      <c r="A1" s="25" t="s">
        <v>69</v>
      </c>
    </row>
    <row r="5" spans="1:5" ht="12.75">
      <c r="A5" s="5" t="s">
        <v>70</v>
      </c>
      <c r="B5" s="13" t="s">
        <v>71</v>
      </c>
      <c r="D5" s="5" t="s">
        <v>63</v>
      </c>
      <c r="E5" s="13" t="s">
        <v>78</v>
      </c>
    </row>
    <row r="6" spans="1:5" ht="12.75">
      <c r="A6" s="5" t="s">
        <v>57</v>
      </c>
      <c r="B6" s="13" t="s">
        <v>72</v>
      </c>
      <c r="D6" s="5" t="s">
        <v>79</v>
      </c>
      <c r="E6" s="13" t="s">
        <v>80</v>
      </c>
    </row>
    <row r="7" spans="1:5" ht="12.75">
      <c r="A7" s="5"/>
      <c r="B7" s="13"/>
      <c r="D7" s="5"/>
      <c r="E7" s="13"/>
    </row>
    <row r="8" spans="1:5" ht="12.75">
      <c r="A8" s="5" t="s">
        <v>58</v>
      </c>
      <c r="B8" s="13" t="s">
        <v>73</v>
      </c>
      <c r="D8" s="5" t="s">
        <v>64</v>
      </c>
      <c r="E8" s="13" t="s">
        <v>81</v>
      </c>
    </row>
    <row r="9" spans="1:2" ht="12.75">
      <c r="A9" s="5" t="s">
        <v>54</v>
      </c>
      <c r="B9" s="13" t="s">
        <v>74</v>
      </c>
    </row>
    <row r="10" spans="1:5" ht="12.75">
      <c r="A10" s="5" t="s">
        <v>59</v>
      </c>
      <c r="B10" s="26" t="s">
        <v>75</v>
      </c>
      <c r="D10" s="5" t="s">
        <v>82</v>
      </c>
      <c r="E10" s="13" t="s">
        <v>83</v>
      </c>
    </row>
    <row r="11" spans="1:5" ht="12.75">
      <c r="A11" s="5" t="s">
        <v>60</v>
      </c>
      <c r="B11" s="13" t="s">
        <v>76</v>
      </c>
      <c r="D11" s="5" t="s">
        <v>84</v>
      </c>
      <c r="E11" s="26" t="s">
        <v>85</v>
      </c>
    </row>
    <row r="12" spans="1:5" ht="12.75">
      <c r="A12" s="5"/>
      <c r="B12" s="26"/>
      <c r="D12" s="12" t="s">
        <v>86</v>
      </c>
      <c r="E12" s="27">
        <v>137600</v>
      </c>
    </row>
    <row r="13" spans="1:5" ht="12.75">
      <c r="A13" s="5" t="s">
        <v>61</v>
      </c>
      <c r="B13" s="13" t="s">
        <v>77</v>
      </c>
      <c r="D13" s="5" t="s">
        <v>61</v>
      </c>
      <c r="E13" s="13" t="s">
        <v>77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11.421875" defaultRowHeight="12.75"/>
  <cols>
    <col min="1" max="1" width="39.140625" style="1" customWidth="1"/>
    <col min="2" max="2" width="26.8515625" style="1" customWidth="1"/>
    <col min="3" max="16384" width="39.140625" style="1" customWidth="1"/>
  </cols>
  <sheetData>
    <row r="1" ht="12.75">
      <c r="A1" s="11" t="s">
        <v>93</v>
      </c>
    </row>
    <row r="6" spans="1:2" ht="28.5">
      <c r="A6" s="5" t="s">
        <v>87</v>
      </c>
      <c r="B6" s="3" t="s">
        <v>90</v>
      </c>
    </row>
    <row r="7" spans="1:2" ht="14.25">
      <c r="A7" s="5" t="s">
        <v>91</v>
      </c>
      <c r="B7" s="3">
        <v>0.085</v>
      </c>
    </row>
    <row r="8" spans="1:2" ht="14.25">
      <c r="A8" s="5" t="s">
        <v>92</v>
      </c>
      <c r="B8" s="3" t="s">
        <v>88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28" sqref="D28"/>
    </sheetView>
  </sheetViews>
  <sheetFormatPr defaultColWidth="11.421875" defaultRowHeight="12.75"/>
  <cols>
    <col min="1" max="1" width="49.00390625" style="20" customWidth="1"/>
    <col min="2" max="16384" width="11.421875" style="20" customWidth="1"/>
  </cols>
  <sheetData>
    <row r="1" ht="12.75">
      <c r="A1" s="22" t="s">
        <v>89</v>
      </c>
    </row>
    <row r="5" spans="1:5" ht="12.75">
      <c r="A5" s="28" t="s">
        <v>94</v>
      </c>
      <c r="B5" s="28" t="s">
        <v>95</v>
      </c>
      <c r="D5" s="28"/>
      <c r="E5" s="28"/>
    </row>
    <row r="6" spans="1:5" ht="12.75">
      <c r="A6" s="28" t="s">
        <v>96</v>
      </c>
      <c r="B6" s="29">
        <v>59</v>
      </c>
      <c r="C6" s="28"/>
      <c r="D6" s="28"/>
      <c r="E6" s="28"/>
    </row>
    <row r="7" spans="1:5" ht="12.75">
      <c r="A7" s="28" t="s">
        <v>106</v>
      </c>
      <c r="B7" s="30">
        <v>0.66</v>
      </c>
      <c r="C7" s="28"/>
      <c r="D7" s="28"/>
      <c r="E7" s="28"/>
    </row>
    <row r="8" spans="1:5" ht="12.75">
      <c r="A8" s="28" t="s">
        <v>103</v>
      </c>
      <c r="B8" s="28"/>
      <c r="C8" s="28"/>
      <c r="D8" s="28"/>
      <c r="E8" s="28"/>
    </row>
    <row r="9" spans="1:4" ht="12.75">
      <c r="A9" s="28" t="s">
        <v>104</v>
      </c>
      <c r="B9" s="28" t="s">
        <v>97</v>
      </c>
      <c r="C9" s="28"/>
      <c r="D9" s="28"/>
    </row>
    <row r="10" spans="1:5" ht="12.75">
      <c r="A10" s="28" t="s">
        <v>105</v>
      </c>
      <c r="B10" s="28" t="s">
        <v>98</v>
      </c>
      <c r="D10" s="28"/>
      <c r="E10" s="28"/>
    </row>
    <row r="11" spans="1:5" ht="12.75">
      <c r="A11" s="28" t="s">
        <v>99</v>
      </c>
      <c r="B11" s="28" t="s">
        <v>100</v>
      </c>
      <c r="E11" s="28"/>
    </row>
    <row r="12" spans="1:5" ht="12.75">
      <c r="A12" s="28" t="s">
        <v>101</v>
      </c>
      <c r="B12" s="28" t="s">
        <v>102</v>
      </c>
      <c r="D12" s="28"/>
      <c r="E12" s="2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2006-01-15T12:36:57Z</dcterms:created>
  <dcterms:modified xsi:type="dcterms:W3CDTF">2006-01-15T21:26:41Z</dcterms:modified>
  <cp:category/>
  <cp:version/>
  <cp:contentType/>
  <cp:contentStatus/>
</cp:coreProperties>
</file>